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5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/>
  <c r="A222" i="18"/>
  <c r="A224" i="18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R10" i="21" s="1"/>
  <c r="S10" i="21"/>
  <c r="P13" i="21"/>
  <c r="Q13" i="21" s="1"/>
  <c r="R13" i="21" s="1"/>
  <c r="S13" i="21"/>
  <c r="P11" i="21"/>
  <c r="Q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/>
  <c r="U10" i="21"/>
  <c r="D14" i="21"/>
  <c r="D13" i="21"/>
  <c r="D12" i="21"/>
  <c r="D11" i="21"/>
  <c r="E3" i="20"/>
  <c r="G13" i="21"/>
  <c r="T13" i="21"/>
  <c r="U13" i="21"/>
  <c r="G11" i="21"/>
  <c r="T11" i="21"/>
  <c r="U11" i="21"/>
  <c r="G12" i="21"/>
  <c r="T12" i="21"/>
  <c r="U12" i="21"/>
  <c r="G14" i="21"/>
  <c r="T14" i="21"/>
  <c r="U14" i="21"/>
  <c r="E3" i="21"/>
  <c r="R11" i="21" l="1"/>
  <c r="H18" i="21"/>
  <c r="H20" i="21" s="1"/>
  <c r="K18" i="21" s="1"/>
  <c r="K20" i="21" s="1"/>
  <c r="H19" i="21"/>
  <c r="K19" i="21" l="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<sst xmlns="http://schemas.openxmlformats.org/spreadsheetml/2006/main" count="2249" uniqueCount="1347">
  <si>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</si>
  <si>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</si>
  <si>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</si>
  <si>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</si>
  <si>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</si>
  <si>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</si>
  <si>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</si>
  <si>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</si>
  <si>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</si>
  <si>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</si>
  <si>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</si>
  <si>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</si>
  <si>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</si>
  <si>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</si>
  <si>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</si>
  <si>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</si>
  <si>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</si>
  <si>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</si>
  <si>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</si>
  <si>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</si>
  <si>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</si>
  <si>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</si>
  <si>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</si>
  <si>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</si>
  <si>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</si>
  <si>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</si>
  <si>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</si>
  <si>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</si>
  <si>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</si>
  <si>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</si>
  <si>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</si>
  <si>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</si>
  <si>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</si>
  <si>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</si>
  <si>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</si>
  <si>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</si>
  <si>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</si>
  <si>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</si>
  <si>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</si>
  <si>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</si>
  <si>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</si>
  <si>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</si>
  <si>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</si>
  <si>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</si>
  <si>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</si>
  <si>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</si>
  <si>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</si>
  <si>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</si>
  <si>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</si>
  <si>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</si>
  <si>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</si>
  <si>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</si>
  <si>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</si>
  <si>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</si>
  <si>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</si>
  <si>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</si>
  <si>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</si>
  <si>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</si>
  <si>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</si>
  <si>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</si>
  <si>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</si>
  <si>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</si>
  <si>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</si>
  <si>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</si>
  <si>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</si>
  <si>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</si>
  <si>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</si>
  <si>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</si>
  <si>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</si>
  <si>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</si>
  <si>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</si>
  <si>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</si>
  <si>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</si>
  <si>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</si>
  <si>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</si>
  <si>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</si>
  <si>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</si>
  <si>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</si>
  <si>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</si>
  <si>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</si>
  <si>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</si>
  <si>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</si>
  <si>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</si>
  <si>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</si>
  <si>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</si>
  <si>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</si>
  <si>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</si>
  <si>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</si>
  <si>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</si>
  <si>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</si>
  <si>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</si>
  <si>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</si>
  <si>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</si>
  <si>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</si>
  <si>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</si>
  <si>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</si>
  <si>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</si>
  <si>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</si>
  <si>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</si>
  <si>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</si>
  <si>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</si>
  <si>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</si>
  <si>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</si>
  <si>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</si>
  <si>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</si>
  <si>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</si>
  <si>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</si>
  <si>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</si>
  <si>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</si>
  <si>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</si>
  <si>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</si>
  <si>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</si>
  <si>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</si>
  <si>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</si>
  <si>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</si>
  <si>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</si>
  <si>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</si>
  <si>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</si>
  <si>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</si>
  <si>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</si>
  <si>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</si>
  <si>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</si>
  <si>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</si>
  <si>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</si>
  <si>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</si>
  <si>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</si>
  <si>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</si>
  <si>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</si>
  <si>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</si>
  <si>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</si>
  <si>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</si>
  <si>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</si>
  <si>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</si>
  <si>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</si>
  <si>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</si>
  <si>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</si>
  <si>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</si>
  <si>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</si>
  <si>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</si>
  <si>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</si>
  <si>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</si>
  <si>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</si>
  <si>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</si>
  <si>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</si>
  <si>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</si>
  <si>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</si>
  <si>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</si>
  <si>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</si>
  <si>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</si>
  <si>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</si>
  <si>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</si>
  <si>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</si>
  <si>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</si>
  <si>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</si>
  <si>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</si>
  <si>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</si>
  <si>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</si>
  <si>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</si>
  <si>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</si>
  <si>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</si>
  <si>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</si>
  <si>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</si>
  <si>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</si>
  <si>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</si>
  <si>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</si>
  <si>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</si>
  <si>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</si>
  <si>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</si>
  <si>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</si>
  <si>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</si>
  <si>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</si>
  <si>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</si>
  <si>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</si>
  <si>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</si>
  <si>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</si>
  <si>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</si>
  <si>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</si>
  <si>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</si>
  <si>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</si>
  <si>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</si>
  <si>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</si>
  <si>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</si>
  <si>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</si>
  <si>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</si>
  <si>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</si>
  <si>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</si>
  <si>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</si>
  <si>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</si>
  <si>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</si>
  <si>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</si>
  <si>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</si>
  <si>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</si>
  <si>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</si>
  <si>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</si>
  <si>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</si>
  <si>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</si>
  <si>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</si>
  <si>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</si>
  <si>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</si>
  <si>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</si>
  <si>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</si>
  <si>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</si>
  <si>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</si>
  <si>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</si>
  <si>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</si>
  <si>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</si>
  <si>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</si>
  <si>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</si>
  <si>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</si>
  <si>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</si>
  <si>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</si>
  <si>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</si>
  <si>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</si>
  <si>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</si>
  <si>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</si>
  <si>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</si>
  <si>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</si>
  <si>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</si>
  <si>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</si>
  <si>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</si>
  <si>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</si>
  <si>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</si>
  <si>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</si>
  <si>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</si>
  <si>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</si>
  <si>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</si>
  <si>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</si>
  <si>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</si>
  <si>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</si>
  <si>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</si>
  <si>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</si>
  <si>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</si>
  <si>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</si>
  <si>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</si>
  <si>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</si>
  <si>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</si>
  <si>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</si>
  <si>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</si>
  <si>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</si>
  <si>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</si>
  <si>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</si>
  <si>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</si>
  <si>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</si>
  <si>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</si>
  <si>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</si>
  <si>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</si>
  <si>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</si>
  <si>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</si>
  <si>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</si>
  <si>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</si>
  <si>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</si>
  <si>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</si>
  <si>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</si>
  <si>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</si>
  <si>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</si>
  <si>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</si>
  <si>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</si>
  <si>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</si>
  <si>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</si>
  <si>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</si>
  <si>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</si>
  <si>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</si>
  <si>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</si>
  <si>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</si>
  <si>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</si>
  <si>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</si>
  <si>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</si>
  <si>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</si>
  <si>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</si>
  <si>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</si>
  <si>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</si>
  <si>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</si>
  <si>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</si>
  <si>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</si>
  <si>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</si>
  <si>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</si>
  <si>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</si>
  <si>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</si>
  <si>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</si>
  <si>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</si>
  <si>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</si>
  <si>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</si>
  <si>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</si>
  <si>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</si>
  <si>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</si>
  <si>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</si>
  <si>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</si>
  <si>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</si>
  <si>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</si>
  <si>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</si>
  <si>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</si>
  <si>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</si>
  <si>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</si>
  <si>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</si>
  <si>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</si>
  <si>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</si>
  <si>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</si>
  <si>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</si>
  <si>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</si>
  <si>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</si>
  <si>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</si>
  <si>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</si>
  <si>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</si>
  <si>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</si>
  <si>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</si>
  <si>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</si>
  <si>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</si>
  <si>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</si>
  <si>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</si>
  <si>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</si>
  <si>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</si>
  <si>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</si>
  <si>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</si>
  <si>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</si>
  <si>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</si>
  <si>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</si>
  <si>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</si>
  <si>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</si>
  <si>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</si>
  <si>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</si>
  <si>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</si>
  <si>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</si>
  <si>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</si>
  <si>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</si>
  <si>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</si>
  <si>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</si>
  <si>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</si>
  <si>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</si>
  <si>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</si>
  <si>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</si>
  <si>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</si>
  <si>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</si>
  <si>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</si>
  <si>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</si>
  <si>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</si>
  <si>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</si>
  <si>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</si>
  <si>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</si>
  <si>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</si>
  <si>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</si>
  <si>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</si>
  <si>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</si>
  <si>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</si>
  <si>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</si>
  <si>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</si>
  <si>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</si>
  <si>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</si>
  <si>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</si>
  <si>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</si>
  <si>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</si>
  <si>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</si>
  <si>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</si>
  <si>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</si>
  <si>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</si>
  <si>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</si>
  <si>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</si>
  <si>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</si>
  <si>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</si>
  <si>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</si>
  <si>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</si>
  <si>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</si>
  <si>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</si>
  <si>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</si>
  <si>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</si>
  <si>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</si>
  <si>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</si>
  <si>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</si>
  <si>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</si>
  <si>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</si>
  <si>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</si>
  <si>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</si>
  <si>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</si>
  <si>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</si>
  <si>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</si>
  <si>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</si>
  <si>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</si>
  <si>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</si>
  <si>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</si>
  <si>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</si>
  <si>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</si>
  <si>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</si>
  <si>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</si>
  <si>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</si>
  <si>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</si>
  <si>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</si>
  <si>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</si>
  <si>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</si>
  <si>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</si>
  <si>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</si>
  <si>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</si>
  <si>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</si>
  <si>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</si>
  <si>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</si>
  <si>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</si>
  <si>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</si>
  <si>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</si>
  <si>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</si>
  <si>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</si>
  <si>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</si>
  <si>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</si>
  <si>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</si>
  <si>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</si>
  <si>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</si>
  <si>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</si>
  <si>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</si>
  <si>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</si>
  <si>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</si>
  <si>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</si>
  <si>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</si>
  <si>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</si>
  <si>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</si>
  <si>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</si>
  <si>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</si>
  <si>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</si>
  <si>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</si>
  <si>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</si>
  <si>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</si>
  <si>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</si>
  <si>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</si>
  <si>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</si>
  <si>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</si>
  <si>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</si>
  <si>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</si>
  <si>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</si>
  <si>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</si>
  <si>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</si>
  <si>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</si>
  <si>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</si>
  <si>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</si>
  <si>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</si>
  <si>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</si>
  <si>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</si>
  <si>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</si>
  <si>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</si>
  <si>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</si>
  <si>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</si>
  <si>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</si>
  <si>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</si>
  <si>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</si>
  <si>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</si>
  <si>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</si>
  <si>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</si>
  <si>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</si>
  <si>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</si>
  <si>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</si>
  <si>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</si>
  <si>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</si>
  <si>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</si>
  <si>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</si>
  <si>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</si>
  <si>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</si>
  <si>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</si>
  <si>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</si>
  <si>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</si>
  <si>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</si>
  <si>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</si>
  <si>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</si>
  <si>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</si>
  <si>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</si>
  <si>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</si>
  <si>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</si>
  <si>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</si>
  <si>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</si>
  <si>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</si>
  <si>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</si>
  <si>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</si>
  <si>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</si>
  <si>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</si>
  <si>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</si>
  <si>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</si>
  <si>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</si>
  <si>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</si>
  <si>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</si>
  <si>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</si>
  <si>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</si>
  <si>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</si>
  <si>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</si>
  <si>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</si>
  <si>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</si>
  <si>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</si>
  <si>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</si>
  <si>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</si>
  <si>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</si>
  <si>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</si>
  <si>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</si>
  <si>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</si>
  <si>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</si>
  <si>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</si>
  <si>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</si>
  <si>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</si>
  <si>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</si>
  <si>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</si>
  <si>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</si>
  <si>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</si>
  <si>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</si>
  <si>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</si>
  <si>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</si>
  <si>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</si>
  <si>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</si>
  <si>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</si>
  <si>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</si>
  <si>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</si>
  <si>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</si>
  <si>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</si>
  <si>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</si>
  <si>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</si>
  <si>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</si>
  <si>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</si>
  <si>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</si>
  <si>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</si>
  <si>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</si>
  <si>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</si>
  <si>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</si>
  <si>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</si>
  <si>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</si>
  <si>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</si>
  <si>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</si>
  <si>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</si>
  <si>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</si>
  <si>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</si>
  <si>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</si>
  <si>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</si>
  <si>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</si>
  <si>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</si>
  <si>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</si>
  <si>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</si>
  <si>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</si>
  <si>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</si>
  <si>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</si>
  <si>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</si>
  <si>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</si>
  <si>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</si>
  <si>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</si>
  <si>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</si>
  <si>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</si>
  <si>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</si>
  <si>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</si>
  <si>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</si>
  <si>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</si>
  <si>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</si>
  <si>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</si>
  <si>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</si>
  <si>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</si>
  <si>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</si>
  <si>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</si>
  <si>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</si>
  <si>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</si>
  <si>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</si>
  <si>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</si>
  <si>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</si>
  <si>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</si>
  <si>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</si>
  <si>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</si>
  <si>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</si>
  <si>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</si>
  <si>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</si>
  <si>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</si>
  <si>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</si>
  <si>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</si>
  <si>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</si>
  <si>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</si>
  <si>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</si>
  <si>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</si>
  <si>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</si>
  <si>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</si>
  <si>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</si>
  <si>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</si>
  <si>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</si>
  <si>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</si>
  <si>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</si>
  <si>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</si>
  <si>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</si>
  <si>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</si>
  <si>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</si>
  <si>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</si>
  <si>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</si>
  <si>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</si>
  <si>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</si>
  <si>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</si>
  <si>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</si>
  <si>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</si>
  <si>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</si>
  <si>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</si>
  <si>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</si>
  <si>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</si>
  <si>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</si>
  <si>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</si>
  <si>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</si>
  <si>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</si>
  <si>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</si>
  <si>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</si>
  <si>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</si>
  <si>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</si>
  <si>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</si>
  <si>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</si>
  <si>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</si>
  <si>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</si>
  <si>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</si>
  <si>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</si>
  <si>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</si>
  <si>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</si>
  <si>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</si>
  <si>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</si>
  <si>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</si>
  <si>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</si>
  <si>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</si>
  <si>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</si>
  <si>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</si>
  <si>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</si>
  <si>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</si>
  <si>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</si>
  <si>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</si>
  <si>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</si>
  <si>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</si>
  <si>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</si>
  <si>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</si>
  <si>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</si>
  <si>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</si>
  <si>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</si>
  <si>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</si>
  <si>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</si>
  <si>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</si>
  <si>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</si>
  <si>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</si>
  <si>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</si>
  <si>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</si>
  <si>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</si>
  <si>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</si>
  <si>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</si>
  <si>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</si>
  <si>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</si>
  <si>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</si>
  <si>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</si>
  <si>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</si>
  <si>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</si>
  <si>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</si>
  <si>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</si>
  <si>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</si>
  <si>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</si>
  <si>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</si>
  <si>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</si>
  <si>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</si>
  <si>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</si>
  <si>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</si>
  <si>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</si>
  <si>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</si>
  <si>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</si>
  <si>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</si>
  <si>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</si>
  <si>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</si>
  <si>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</si>
  <si>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</si>
  <si>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</si>
  <si>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</si>
  <si>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</si>
  <si>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</si>
  <si>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</si>
  <si>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</si>
  <si>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</si>
  <si>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</si>
  <si>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</si>
  <si>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</si>
  <si>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</si>
  <si>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</si>
  <si>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</si>
  <si>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</si>
  <si>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</si>
  <si>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</si>
  <si>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</si>
  <si>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</si>
  <si>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</si>
  <si>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</si>
  <si>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</si>
  <si>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</si>
  <si>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</si>
  <si>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</si>
  <si>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</si>
  <si>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</si>
  <si>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</si>
  <si>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</si>
  <si>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</si>
  <si>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</si>
  <si>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</si>
  <si>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</si>
  <si>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</si>
  <si>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</si>
  <si>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</si>
  <si>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</si>
  <si>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</si>
  <si>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</si>
  <si>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</si>
  <si>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</si>
  <si>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</si>
  <si>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</si>
  <si>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</si>
  <si>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</si>
  <si>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</si>
  <si>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</si>
  <si>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</si>
  <si>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</si>
  <si>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</si>
  <si>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</si>
  <si>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</si>
  <si>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</si>
  <si>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</si>
  <si>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</si>
  <si>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</si>
  <si>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</si>
  <si>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</si>
  <si>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</si>
  <si>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</si>
  <si>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</si>
  <si>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</si>
  <si>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</si>
  <si>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</si>
  <si>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</si>
  <si>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</si>
  <si>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</si>
  <si>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</si>
  <si>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</si>
  <si>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</si>
  <si>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</si>
  <si>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</si>
  <si>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</si>
  <si>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</si>
  <si>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</si>
  <si>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</si>
  <si>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</si>
  <si>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</si>
  <si>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</si>
  <si>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</si>
  <si>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</si>
  <si>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</si>
  <si>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</si>
  <si>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</si>
  <si>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</si>
  <si>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</si>
  <si>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</si>
  <si>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</si>
  <si>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</si>
  <si>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</si>
  <si>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</si>
  <si>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</si>
  <si>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</si>
  <si>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</si>
  <si>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</si>
  <si>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</si>
  <si>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</si>
  <si>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</si>
  <si>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</si>
  <si>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</si>
  <si>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</si>
  <si>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</si>
  <si>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</si>
  <si>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</si>
  <si>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</si>
  <si>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</si>
  <si>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</si>
  <si>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</si>
  <si>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</si>
  <si>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</si>
  <si>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</si>
  <si>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</si>
  <si>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</si>
  <si>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</si>
  <si>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</si>
  <si>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</si>
  <si>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</si>
  <si>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</si>
  <si>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</si>
  <si>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</si>
  <si>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</si>
  <si>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</si>
  <si>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</si>
  <si>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</si>
  <si>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</si>
  <si>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</si>
  <si>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</si>
  <si>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</si>
  <si>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</si>
  <si>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</si>
  <si>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</si>
  <si>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</si>
  <si>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</si>
  <si>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</si>
  <si>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</si>
  <si>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</si>
  <si>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</si>
  <si>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</si>
  <si>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</si>
  <si>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</si>
  <si>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</si>
  <si>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</si>
  <si>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</si>
  <si>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</si>
  <si>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</si>
  <si>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</si>
  <si>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</si>
  <si>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</si>
  <si>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</si>
  <si>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</si>
  <si>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</si>
  <si>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</si>
  <si>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</si>
  <si>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</si>
  <si>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</si>
  <si>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</si>
  <si>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</si>
  <si>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</si>
  <si>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</si>
  <si>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</si>
  <si>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</si>
  <si>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</si>
  <si>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</si>
  <si>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</si>
  <si>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</si>
  <si>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</si>
  <si>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</si>
  <si>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</si>
  <si>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</si>
  <si>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</si>
  <si>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</si>
  <si>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</si>
  <si>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</si>
  <si>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</si>
  <si>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</si>
  <si>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</si>
  <si>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</si>
  <si>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</si>
  <si>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</si>
  <si>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</si>
  <si>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</si>
  <si>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</si>
  <si>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</si>
  <si>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</si>
  <si>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</si>
  <si>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</si>
  <si>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</si>
  <si>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</si>
  <si>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</si>
  <si>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</si>
  <si>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</si>
  <si>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</si>
  <si>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</si>
  <si>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</si>
  <si>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</si>
  <si>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</si>
  <si>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</si>
  <si>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</si>
  <si>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</si>
  <si>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</si>
  <si>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</si>
  <si>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</si>
  <si>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</si>
  <si>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</si>
  <si>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</si>
  <si>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</si>
  <si>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</si>
  <si>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</si>
  <si>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</si>
  <si>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</si>
  <si>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</si>
  <si>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</si>
  <si>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</si>
  <si>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</si>
  <si>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</si>
  <si>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</si>
  <si>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</si>
  <si>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</si>
  <si>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</si>
  <si>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</si>
  <si>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</si>
  <si>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</si>
  <si>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</si>
  <si>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</si>
  <si>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</si>
  <si>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</si>
  <si>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</si>
  <si>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</si>
  <si>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</si>
  <si>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</si>
  <si>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</si>
  <si>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</si>
  <si>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</si>
  <si>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</si>
  <si>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</si>
  <si>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</si>
  <si>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</si>
  <si>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</si>
  <si>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</si>
  <si>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</si>
  <si>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</si>
  <si>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</si>
  <si>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</si>
  <si>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</si>
  <si>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</si>
  <si>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</si>
  <si>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</si>
  <si>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</si>
  <si>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</si>
  <si>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</si>
  <si>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</si>
  <si>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</si>
  <si>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</si>
  <si>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</si>
  <si>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</si>
  <si>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</si>
  <si>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</si>
  <si>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</si>
  <si>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</si>
  <si>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</si>
  <si>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</si>
  <si>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</si>
  <si>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</si>
  <si>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</si>
  <si>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</si>
  <si>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</si>
  <si>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</si>
  <si>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</si>
  <si>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</si>
  <si>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</si>
  <si>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</si>
  <si>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</si>
  <si>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</si>
  <si>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</si>
  <si>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</si>
  <si>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</si>
  <si>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</si>
  <si>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</si>
  <si>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</si>
  <si>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</si>
  <si>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</si>
  <si>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</si>
  <si>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</si>
  <si>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</si>
  <si>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</si>
  <si>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</si>
  <si>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</si>
  <si>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</si>
  <si>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</si>
  <si>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</si>
  <si>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</si>
  <si>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</si>
  <si>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</si>
  <si>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</si>
  <si>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</si>
  <si>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</si>
  <si>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</si>
  <si>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</si>
  <si>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</si>
  <si>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</si>
  <si>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</si>
  <si>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</si>
  <si>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</si>
  <si>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</si>
  <si>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</si>
  <si>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</si>
  <si>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</si>
  <si>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</si>
  <si>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</si>
  <si>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</si>
  <si>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</si>
  <si>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</si>
  <si>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</si>
  <si>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</si>
  <si>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</si>
  <si>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</si>
  <si>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</si>
  <si>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</si>
  <si>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</si>
  <si>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</si>
  <si>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</si>
  <si>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</si>
  <si>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</si>
  <si>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</si>
  <si>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</si>
  <si>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</si>
  <si>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</si>
  <si>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</si>
  <si>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</si>
  <si>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</si>
  <si>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</si>
  <si>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</si>
  <si>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</si>
  <si>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</si>
  <si>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</si>
  <si>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</si>
  <si>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</si>
  <si>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</si>
  <si>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</si>
  <si>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</si>
  <si>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</si>
  <si>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</si>
  <si>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</si>
  <si>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</si>
  <si>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</si>
  <si>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</si>
  <si>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</si>
  <si>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</si>
  <si>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</si>
  <si>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</si>
  <si>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</si>
  <si>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</si>
  <si>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</si>
  <si>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</si>
  <si>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</si>
  <si>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</si>
  <si>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</si>
  <si>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</si>
  <si>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</si>
  <si>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</si>
  <si>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</si>
  <si>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</si>
  <si>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</si>
  <si>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</si>
  <si>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</si>
  <si>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</si>
  <si>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</si>
  <si>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</si>
  <si>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</si>
  <si>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</si>
  <si>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</si>
  <si>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</si>
  <si>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</si>
  <si>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</si>
  <si>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</si>
  <si>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</si>
  <si>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</si>
  <si>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</si>
  <si>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</si>
  <si>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</si>
  <si>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</si>
  <si>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</si>
  <si>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</si>
  <si>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</si>
  <si>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</si>
  <si>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</si>
  <si>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</si>
  <si>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</si>
  <si>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</si>
  <si>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</si>
  <si>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</si>
  <si>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</si>
  <si>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</si>
  <si>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</si>
  <si>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</si>
  <si>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</si>
  <si>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</si>
  <si>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</si>
  <si>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</si>
  <si>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</si>
  <si>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</si>
  <si>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</si>
  <si>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</si>
  <si>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</si>
  <si>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</si>
  <si>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</si>
  <si>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</si>
  <si>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</si>
  <si>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</si>
  <si>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</si>
  <si>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</si>
  <si>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</si>
  <si>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</si>
  <si>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</si>
  <si>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</si>
  <si>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</si>
  <si>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</si>
  <si>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</si>
  <si>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</si>
  <si>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</si>
  <si>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</si>
  <si>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</si>
  <si>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</si>
  <si>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</si>
  <si>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</si>
  <si>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</si>
  <si>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</si>
  <si>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</si>
  <si>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</si>
  <si>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</si>
  <si>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</si>
  <si>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</si>
  <si>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</si>
  <si>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</si>
  <si>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</si>
  <si>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</si>
  <si>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</si>
  <si>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</si>
  <si>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</si>
  <si>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</si>
  <si>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</si>
  <si>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</si>
  <si>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</si>
  <si>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</si>
  <si>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</si>
  <si>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</si>
  <si>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</si>
  <si>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</si>
  <si>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</si>
  <si>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</si>
  <si>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</si>
  <si>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</si>
  <si>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</si>
  <si>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</si>
  <si>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</si>
  <si>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</si>
  <si>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</si>
  <si>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</si>
  <si>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</si>
  <si>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</si>
  <si>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</si>
  <si>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</si>
  <si>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</si>
  <si>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</si>
  <si>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</si>
  <si>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</si>
  <si>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</si>
  <si>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</si>
  <si>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</si>
  <si>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</si>
  <si>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</si>
  <si>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</si>
  <si>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</si>
  <si>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</si>
  <si>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</si>
  <si>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</si>
  <si>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</si>
  <si>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</si>
  <si>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</si>
  <si>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</si>
  <si>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</si>
  <si>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</si>
  <si>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</si>
  <si>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</si>
  <si>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</si>
  <si>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</si>
  <si>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</si>
  <si>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</si>
  <si>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</si>
  <si>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</si>
  <si>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</si>
  <si>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</si>
  <si>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</si>
  <si>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</si>
  <si>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</si>
  <si>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</si>
  <si>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</si>
  <si>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</si>
  <si>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</si>
  <si>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</si>
  <si>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</si>
  <si>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</si>
  <si>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</si>
  <si>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</si>
  <si>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</si>
  <si>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</si>
  <si>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</si>
  <si>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</si>
  <si>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</si>
  <si>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</si>
  <si>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</si>
  <si>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</si>
  <si>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</si>
  <si>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</si>
  <si>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</si>
  <si>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</si>
  <si>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</si>
  <si>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</si>
  <si>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</si>
  <si>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</si>
  <si>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</si>
  <si>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</si>
  <si>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</si>
  <si>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</si>
  <si>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</si>
  <si>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</si>
  <si>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</si>
  <si>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</si>
  <si>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</si>
  <si>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</si>
  <si>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</si>
  <si>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</si>
  <si>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</si>
  <si>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</si>
  <si>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</si>
  <si>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</si>
  <si>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</si>
  <si>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</si>
  <si>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</si>
  <si>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</si>
  <si>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</si>
  <si>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</si>
  <si>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</si>
  <si>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</si>
  <si>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</si>
  <si>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</si>
  <si>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</si>
  <si>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</si>
  <si>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</si>
  <si>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</si>
  <si>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</si>
  <si>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</si>
  <si>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</si>
  <si>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</si>
  <si>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</si>
  <si>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</si>
  <si>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</si>
  <si>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</si>
  <si>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</si>
  <si>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</si>
  <si>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</si>
  <si>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</si>
  <si>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</si>
  <si>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</si>
  <si>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</si>
  <si>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</si>
  <si>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</si>
  <si>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</si>
  <si>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</si>
  <si>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</si>
  <si>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</si>
  <si>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</si>
  <si>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</si>
  <si>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</si>
  <si>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</si>
  <si>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</si>
  <si>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</si>
  <si>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</si>
  <si>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</si>
  <si>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</si>
  <si>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</si>
  <si>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</si>
  <si>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</si>
  <si>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</si>
  <si>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</si>
  <si>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</si>
  <si>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</si>
  <si>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</si>
  <si>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</si>
  <si>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</si>
  <si>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</si>
  <si>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</si>
  <si>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</si>
  <si>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</si>
  <si>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</si>
  <si>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</si>
  <si>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</si>
  <si>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</si>
  <si>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</si>
  <si>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</si>
  <si>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</si>
  <si>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</si>
  <si>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</si>
  <si>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</si>
  <si>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</si>
  <si>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</si>
  <si>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</si>
  <si>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P.1</t>
  </si>
  <si>
    <t>P.2</t>
  </si>
  <si>
    <t>TỔNG</t>
  </si>
  <si>
    <t>S.MÁY</t>
  </si>
  <si>
    <t>D.UNG LƯỢNG</t>
  </si>
  <si>
    <t>K7/25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</si>
  <si>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</si>
  <si>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</si>
  <si>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</si>
  <si>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</si>
  <si>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Phan Thanh Bảo</t>
  </si>
  <si>
    <t>Ân</t>
  </si>
  <si>
    <t>CS 312 SC</t>
  </si>
  <si>
    <t>Chu Phương</t>
  </si>
  <si>
    <t>Anh</t>
  </si>
  <si>
    <t>Tẩy Huy</t>
  </si>
  <si>
    <t>Cường</t>
  </si>
  <si>
    <t>Lê Sỹ</t>
  </si>
  <si>
    <t>Đức</t>
  </si>
  <si>
    <t>Lê Anh</t>
  </si>
  <si>
    <t>Dũng</t>
  </si>
  <si>
    <t>Nguyễn Thành</t>
  </si>
  <si>
    <t>Duy</t>
  </si>
  <si>
    <t>Nguyễn Thị Thu</t>
  </si>
  <si>
    <t>Hà</t>
  </si>
  <si>
    <t>Hồ Đặng Bảo</t>
  </si>
  <si>
    <t>Hân</t>
  </si>
  <si>
    <t>La Tấn</t>
  </si>
  <si>
    <t>Hiển</t>
  </si>
  <si>
    <t>Nguyễn Lê Trung</t>
  </si>
  <si>
    <t>Hiếu</t>
  </si>
  <si>
    <t>Lê Thị Minh</t>
  </si>
  <si>
    <t>Hoà</t>
  </si>
  <si>
    <t>Bùi Thị</t>
  </si>
  <si>
    <t>Hương</t>
  </si>
  <si>
    <t>Trần Quốc</t>
  </si>
  <si>
    <t>Huy</t>
  </si>
  <si>
    <t>Nguyễn Quang</t>
  </si>
  <si>
    <t>Trịnh Nguyễn Đăng</t>
  </si>
  <si>
    <t>Khoa</t>
  </si>
  <si>
    <t>Nguyễn Hoài</t>
  </si>
  <si>
    <t>Linh</t>
  </si>
  <si>
    <t>Nguyễn Ngọc</t>
  </si>
  <si>
    <t>Phạm Hoàng</t>
  </si>
  <si>
    <t>Lộc</t>
  </si>
  <si>
    <t>Phạm Thị Ngọc</t>
  </si>
  <si>
    <t>Lợi</t>
  </si>
  <si>
    <t>Tôn Nữ Khuê</t>
  </si>
  <si>
    <t>Miên</t>
  </si>
  <si>
    <t>Phan Thanh</t>
  </si>
  <si>
    <t>Nga</t>
  </si>
  <si>
    <t>Trần Bảo</t>
  </si>
  <si>
    <t>Ngân</t>
  </si>
  <si>
    <t>Lê Minh</t>
  </si>
  <si>
    <t>Nhật</t>
  </si>
  <si>
    <t>Trần Hoàng</t>
  </si>
  <si>
    <t>Phúc</t>
  </si>
  <si>
    <t>Nguyễn Hoàng</t>
  </si>
  <si>
    <t>Phước</t>
  </si>
  <si>
    <t>Hồ Quang Thanh</t>
  </si>
  <si>
    <t>Tài</t>
  </si>
  <si>
    <t>Nguyễn Thanh</t>
  </si>
  <si>
    <t>Thảo</t>
  </si>
  <si>
    <t>Lê Văn</t>
  </si>
  <si>
    <t>Tuấn</t>
  </si>
  <si>
    <t>Nguyễn Thị Tố</t>
  </si>
  <si>
    <t>Uyên</t>
  </si>
  <si>
    <t>Hồ Phước</t>
  </si>
  <si>
    <t>Vinh</t>
  </si>
  <si>
    <t>Nguyễn Văn</t>
  </si>
  <si>
    <t>Nguyễn Hữu Hoàng</t>
  </si>
  <si>
    <t>Vũ</t>
  </si>
  <si>
    <t>Nguyễn Hữu Khánh</t>
  </si>
  <si>
    <t>Vương</t>
  </si>
  <si>
    <t>K27ADH</t>
  </si>
  <si>
    <t>K26ADH</t>
  </si>
  <si>
    <t>K29ADH</t>
  </si>
  <si>
    <t>K25ADH</t>
  </si>
  <si>
    <t>K26VJ-ADH</t>
  </si>
  <si>
    <t>502-90-30-2-1</t>
  </si>
  <si>
    <t>502-91-3-2-2</t>
  </si>
  <si>
    <t>502</t>
  </si>
  <si>
    <t>KHỐI LỚP: CS 312(SC)</t>
  </si>
  <si>
    <t>90</t>
  </si>
  <si>
    <t>MÔN : Thiết Kế Web * MÃ MÔN :  CS 312</t>
  </si>
  <si>
    <t>Thời gian:18h00 - Ngày 26/07/2025 - Phòng: 502 - cơ sở:  K7/25 Quang Trung</t>
  </si>
  <si>
    <t/>
  </si>
  <si>
    <t>18h00 - Ngày 26/07/2025 - Phòng: 502</t>
  </si>
  <si>
    <t>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</si>
</sst>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6.5"/>
      <name val="Times New Roman"/>
      <family val="1"/>
    </font>
    <font>
      <sz val="10"/>
      <name val="Times New Roman"/>
      <family val="1"/>
      <charset val="163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1" fillId="30" borderId="29" applyNumberFormat="0" applyAlignment="0" applyProtection="0"/>
    <xf numFmtId="0" fontId="41" fillId="0" borderId="0"/>
    <xf numFmtId="0" fontId="62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3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5" applyNumberFormat="0" applyFont="0" applyAlignment="0" applyProtection="0"/>
    <xf numFmtId="0" fontId="72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3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7" fillId="0" borderId="10" xfId="120" applyFont="1" applyBorder="1"/>
    <xf numFmtId="0" fontId="4" fillId="0" borderId="10" xfId="122" applyFont="1" applyBorder="1" applyAlignment="1"/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78" fillId="0" borderId="20" xfId="183" applyFont="1" applyFill="1" applyBorder="1" applyAlignment="1">
      <alignment horizontal="left" vertical="center"/>
    </xf>
    <xf numFmtId="0" fontId="78" fillId="0" borderId="13" xfId="183" applyFont="1" applyFill="1" applyBorder="1" applyAlignment="1">
      <alignment horizontal="center" vertical="center"/>
    </xf>
    <xf numFmtId="183" fontId="78" fillId="0" borderId="13" xfId="183" applyNumberFormat="1" applyFont="1" applyFill="1" applyBorder="1" applyAlignment="1">
      <alignment horizontal="center" vertical="center"/>
    </xf>
    <xf numFmtId="0" fontId="97" fillId="0" borderId="13" xfId="183" applyFont="1" applyFill="1" applyBorder="1" applyAlignment="1">
      <alignment horizontal="left" vertical="center"/>
    </xf>
    <xf numFmtId="0" fontId="92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4" fillId="0" borderId="9" xfId="134" applyFont="1" applyFill="1" applyBorder="1" applyAlignment="1">
      <alignment horizontal="center"/>
    </xf>
    <xf numFmtId="0" fontId="101" fillId="0" borderId="11" xfId="120" applyNumberFormat="1" applyFont="1" applyFill="1" applyBorder="1" applyAlignment="1" applyProtection="1">
      <alignment horizontal="left"/>
    </xf>
    <xf numFmtId="0" fontId="101" fillId="0" borderId="12" xfId="120" applyNumberFormat="1" applyFont="1" applyFill="1" applyBorder="1" applyAlignment="1" applyProtection="1">
      <alignment horizontal="left" wrapText="1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3" xfId="122" applyFont="1" applyFill="1" applyBorder="1" applyAlignment="1">
      <alignment horizontal="center" vertic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27" xfId="122" applyFont="1" applyFill="1" applyBorder="1" applyAlignment="1">
      <alignment horizontal="left" vertical="center"/>
    </xf>
    <xf numFmtId="0" fontId="54" fillId="0" borderId="28" xfId="122" applyFont="1" applyFill="1" applyBorder="1" applyAlignment="1">
      <alignment horizontal="left" vertical="center"/>
    </xf>
    <xf numFmtId="0" fontId="100" fillId="0" borderId="3" xfId="122" applyFont="1" applyFill="1" applyBorder="1" applyAlignment="1">
      <alignment horizontal="center" vertical="center" wrapText="1"/>
    </xf>
    <xf numFmtId="0" fontId="100" fillId="0" borderId="3" xfId="122" applyFont="1" applyFill="1" applyBorder="1" applyAlignment="1">
      <alignment horizontal="center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78" fillId="0" borderId="3" xfId="122" applyFont="1" applyFill="1" applyBorder="1" applyAlignment="1">
      <alignment horizontal="center" vertical="center" wrapText="1"/>
    </xf>
    <xf numFmtId="0" fontId="78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15" xfId="122" applyFont="1" applyFill="1" applyBorder="1" applyAlignment="1">
      <alignment horizontal="center" vertical="center" wrapText="1"/>
    </xf>
    <xf numFmtId="0" fontId="54" fillId="0" borderId="18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center" vertical="center" wrapText="1"/>
    </xf>
    <xf numFmtId="0" fontId="54" fillId="0" borderId="22" xfId="122" applyFont="1" applyFill="1" applyBorder="1" applyAlignment="1">
      <alignment horizontal="center" vertical="center" wrapText="1"/>
    </xf>
    <xf numFmtId="0" fontId="54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4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91" fillId="0" borderId="16" xfId="183" applyFont="1" applyFill="1" applyBorder="1" applyAlignment="1">
      <alignment horizontal="center" vertical="center"/>
    </xf>
    <xf numFmtId="0" fontId="91" fillId="0" borderId="14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7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26" xfId="183" applyFont="1" applyFill="1" applyBorder="1" applyAlignment="1">
      <alignment vertical="center"/>
    </xf>
    <xf numFmtId="0" fontId="91" fillId="0" borderId="18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4" xfId="183" applyFont="1" applyFill="1" applyBorder="1" applyAlignment="1">
      <alignment horizontal="left" vertical="center"/>
    </xf>
    <xf numFmtId="0" fontId="91" fillId="0" borderId="27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8" xfId="183" applyFont="1" applyFill="1" applyBorder="1" applyAlignment="1">
      <alignment horizontal="center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18" xfId="183" applyFont="1" applyFill="1" applyBorder="1" applyAlignment="1">
      <alignment horizontal="center" vertical="center" wrapText="1"/>
    </xf>
    <xf numFmtId="0" fontId="91" fillId="0" borderId="26" xfId="183" applyFont="1" applyFill="1" applyBorder="1" applyAlignment="1">
      <alignment horizontal="center" vertical="center" wrapText="1"/>
    </xf>
    <xf numFmtId="0" fontId="91" fillId="0" borderId="24" xfId="183" applyFont="1" applyFill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1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tabSelected="1" workbookViewId="0">
      <selection activeCell="G14" sqref="G14"/>
    </sheetView>
  </sheetViews>
  <sheetFormatPr defaultRowHeight="15"/>
  <cols>
    <col min="1" max="1" width="4.42578125" bestFit="1" customWidth="1"/>
    <col min="2" max="2" width="10.42578125" bestFit="1" customWidth="1"/>
    <col min="3" max="3" width="16.5703125" bestFit="1" customWidth="1"/>
    <col min="4" max="4" width="6.28515625" bestFit="1" customWidth="1"/>
    <col min="5" max="5" width="14" bestFit="1" customWidth="1"/>
    <col min="6" max="6" width="15.140625" bestFit="1" customWidth="1"/>
    <col min="7" max="7" width="6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6.140625" bestFit="1" customWidth="1"/>
    <col min="13" max="13" width="5" bestFit="1" customWidth="1"/>
    <col min="14" max="14" width="14.28515625" bestFit="1" customWidth="1"/>
    <col min="15" max="15" width="1.7109375" bestFit="1" customWidth="1"/>
    <col min="16" max="16" width="3.140625" bestFit="1" customWidth="1"/>
    <col min="17" max="17" width="34.28515625" bestFit="1" customWidth="1"/>
  </cols>
  <sheetData>
    <row r="1" spans="1:17" s="1" customFormat="1" ht="14.25" customHeight="1">
      <c r="B1" s="150" t="s">
        <v>1265</v>
      </c>
      <c r="C1" s="150"/>
      <c r="D1" s="151" t="s">
        <v>1264</v>
      </c>
      <c r="E1" s="151"/>
      <c r="F1" s="151"/>
      <c r="G1" s="151"/>
      <c r="H1" s="151"/>
      <c r="I1" s="151"/>
      <c r="J1" s="151"/>
      <c r="K1" s="151"/>
      <c r="L1" s="151"/>
      <c r="M1" s="151"/>
      <c r="N1" s="110" t="s">
        <v>1337</v>
      </c>
    </row>
    <row r="2" spans="1:17" s="1" customFormat="1">
      <c r="B2" s="150" t="s">
        <v>1266</v>
      </c>
      <c r="C2" s="150"/>
      <c r="D2" s="2" t="s">
        <v>1339</v>
      </c>
      <c r="E2" s="151" t="s">
        <v>1340</v>
      </c>
      <c r="F2" s="151"/>
      <c r="G2" s="151"/>
      <c r="H2" s="151"/>
      <c r="I2" s="151"/>
      <c r="J2" s="151"/>
      <c r="K2" s="151"/>
      <c r="L2" s="151"/>
      <c r="M2" s="151"/>
      <c r="N2" s="3" t="s">
        <v>7</v>
      </c>
      <c r="O2" s="4" t="s">
        <v>8</v>
      </c>
      <c r="P2" s="4">
        <v>3</v>
      </c>
    </row>
    <row r="3" spans="1:17" s="5" customFormat="1" ht="18.75" customHeight="1">
      <c r="B3" s="6" t="s">
        <v>1341</v>
      </c>
      <c r="C3" s="152" t="s">
        <v>1342</v>
      </c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3" t="s">
        <v>9</v>
      </c>
      <c r="O3" s="3" t="s">
        <v>8</v>
      </c>
      <c r="P3" s="3" t="s">
        <v>1267</v>
      </c>
    </row>
    <row r="4" spans="1:17" s="5" customFormat="1" ht="18.75" customHeight="1">
      <c r="A4" s="153" t="s">
        <v>1343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3" t="s">
        <v>10</v>
      </c>
      <c r="O4" s="3" t="s">
        <v>8</v>
      </c>
      <c r="P4" s="3">
        <v>1</v>
      </c>
    </row>
    <row r="5" spans="1:17" ht="3.75" customHeight="1"/>
    <row r="6" spans="1:17" ht="15" customHeight="1">
      <c r="A6" s="149" t="s">
        <v>0</v>
      </c>
      <c r="B6" s="148" t="s">
        <v>11</v>
      </c>
      <c r="C6" s="154" t="s">
        <v>3</v>
      </c>
      <c r="D6" s="155" t="s">
        <v>4</v>
      </c>
      <c r="E6" s="148" t="s">
        <v>16</v>
      </c>
      <c r="F6" s="148" t="s">
        <v>17</v>
      </c>
      <c r="G6" s="161" t="s">
        <v>1261</v>
      </c>
      <c r="H6" s="156" t="s">
        <v>1262</v>
      </c>
      <c r="I6" s="148" t="s">
        <v>12</v>
      </c>
      <c r="J6" s="163" t="s">
        <v>6</v>
      </c>
      <c r="K6" s="163"/>
      <c r="L6" s="163"/>
      <c r="M6" s="163"/>
      <c r="N6" s="164" t="s">
        <v>13</v>
      </c>
      <c r="O6" s="165"/>
      <c r="P6" s="166"/>
    </row>
    <row r="7" spans="1:17" ht="27" customHeight="1">
      <c r="A7" s="149"/>
      <c r="B7" s="149"/>
      <c r="C7" s="154"/>
      <c r="D7" s="155"/>
      <c r="E7" s="149"/>
      <c r="F7" s="149"/>
      <c r="G7" s="162"/>
      <c r="H7" s="157"/>
      <c r="I7" s="149"/>
      <c r="J7" s="7" t="s">
        <v>1258</v>
      </c>
      <c r="K7" s="7" t="s">
        <v>1259</v>
      </c>
      <c r="L7" s="145" t="s">
        <v>1260</v>
      </c>
      <c r="M7" s="7" t="s">
        <v>15</v>
      </c>
      <c r="N7" s="167"/>
      <c r="O7" s="168"/>
      <c r="P7" s="169"/>
    </row>
    <row r="8" spans="1:17" ht="20.100000000000001" customHeight="1">
      <c r="A8" s="8">
        <v>1</v>
      </c>
      <c r="B8" s="15">
        <v>27214301947</v>
      </c>
      <c r="C8" s="146" t="s">
        <v>1268</v>
      </c>
      <c r="D8" s="147" t="s">
        <v>1269</v>
      </c>
      <c r="E8" s="16" t="s">
        <v>1270</v>
      </c>
      <c r="F8" s="16" t="s">
        <v>1332</v>
      </c>
      <c r="G8" s="9"/>
      <c r="H8" s="9"/>
      <c r="I8" s="10"/>
      <c r="J8" s="10"/>
      <c r="K8" s="10"/>
      <c r="L8" s="10"/>
      <c r="M8" s="10"/>
      <c r="N8" s="170" t="s">
        <v>1344</v>
      </c>
      <c r="O8" s="171"/>
      <c r="P8" s="172"/>
      <c r="Q8" t="s">
        <v>1345</v>
      </c>
    </row>
    <row r="9" spans="1:17" ht="20.100000000000001" customHeight="1">
      <c r="A9" s="8">
        <v>2</v>
      </c>
      <c r="B9" s="15">
        <v>27204345565</v>
      </c>
      <c r="C9" s="146" t="s">
        <v>1271</v>
      </c>
      <c r="D9" s="147" t="s">
        <v>1272</v>
      </c>
      <c r="E9" s="16" t="s">
        <v>1270</v>
      </c>
      <c r="F9" s="16" t="s">
        <v>1332</v>
      </c>
      <c r="G9" s="9"/>
      <c r="H9" s="9"/>
      <c r="I9" s="10"/>
      <c r="J9" s="10"/>
      <c r="K9" s="10"/>
      <c r="L9" s="10"/>
      <c r="M9" s="10"/>
      <c r="N9" s="158" t="s">
        <v>1344</v>
      </c>
      <c r="O9" s="159"/>
      <c r="P9" s="160"/>
      <c r="Q9" t="s">
        <v>1345</v>
      </c>
    </row>
    <row r="10" spans="1:17" ht="20.100000000000001" customHeight="1">
      <c r="A10" s="8">
        <v>3</v>
      </c>
      <c r="B10" s="15">
        <v>27214339622</v>
      </c>
      <c r="C10" s="146" t="s">
        <v>1273</v>
      </c>
      <c r="D10" s="147" t="s">
        <v>1274</v>
      </c>
      <c r="E10" s="16" t="s">
        <v>1270</v>
      </c>
      <c r="F10" s="16" t="s">
        <v>1332</v>
      </c>
      <c r="G10" s="9"/>
      <c r="H10" s="9"/>
      <c r="I10" s="10"/>
      <c r="J10" s="10"/>
      <c r="K10" s="10"/>
      <c r="L10" s="10"/>
      <c r="M10" s="10"/>
      <c r="N10" s="158" t="s">
        <v>1344</v>
      </c>
      <c r="O10" s="159"/>
      <c r="P10" s="160"/>
      <c r="Q10" t="s">
        <v>1345</v>
      </c>
    </row>
    <row r="11" spans="1:17" ht="20.100000000000001" customHeight="1">
      <c r="A11" s="8">
        <v>4</v>
      </c>
      <c r="B11" s="15">
        <v>27214326118</v>
      </c>
      <c r="C11" s="146" t="s">
        <v>1275</v>
      </c>
      <c r="D11" s="147" t="s">
        <v>1276</v>
      </c>
      <c r="E11" s="16" t="s">
        <v>1270</v>
      </c>
      <c r="F11" s="16" t="s">
        <v>1332</v>
      </c>
      <c r="G11" s="9"/>
      <c r="H11" s="9"/>
      <c r="I11" s="10"/>
      <c r="J11" s="10"/>
      <c r="K11" s="10"/>
      <c r="L11" s="10"/>
      <c r="M11" s="10"/>
      <c r="N11" s="158" t="s">
        <v>1344</v>
      </c>
      <c r="O11" s="159"/>
      <c r="P11" s="160"/>
      <c r="Q11" t="s">
        <v>1345</v>
      </c>
    </row>
    <row r="12" spans="1:17" ht="20.100000000000001" customHeight="1">
      <c r="A12" s="8">
        <v>5</v>
      </c>
      <c r="B12" s="15">
        <v>27214301632</v>
      </c>
      <c r="C12" s="146" t="s">
        <v>1277</v>
      </c>
      <c r="D12" s="147" t="s">
        <v>1278</v>
      </c>
      <c r="E12" s="16" t="s">
        <v>1270</v>
      </c>
      <c r="F12" s="16" t="s">
        <v>1332</v>
      </c>
      <c r="G12" s="9"/>
      <c r="H12" s="9"/>
      <c r="I12" s="10"/>
      <c r="J12" s="10"/>
      <c r="K12" s="10"/>
      <c r="L12" s="10"/>
      <c r="M12" s="10"/>
      <c r="N12" s="158" t="s">
        <v>1344</v>
      </c>
      <c r="O12" s="159"/>
      <c r="P12" s="160"/>
      <c r="Q12" t="s">
        <v>1345</v>
      </c>
    </row>
    <row r="13" spans="1:17" ht="20.100000000000001" customHeight="1">
      <c r="A13" s="8">
        <v>6</v>
      </c>
      <c r="B13" s="15">
        <v>26204300624</v>
      </c>
      <c r="C13" s="146" t="s">
        <v>1279</v>
      </c>
      <c r="D13" s="147" t="s">
        <v>1280</v>
      </c>
      <c r="E13" s="16" t="s">
        <v>1270</v>
      </c>
      <c r="F13" s="16" t="s">
        <v>1333</v>
      </c>
      <c r="G13" s="9"/>
      <c r="H13" s="9"/>
      <c r="I13" s="10"/>
      <c r="J13" s="10"/>
      <c r="K13" s="10"/>
      <c r="L13" s="10"/>
      <c r="M13" s="10"/>
      <c r="N13" s="158" t="s">
        <v>1344</v>
      </c>
      <c r="O13" s="159"/>
      <c r="P13" s="160"/>
      <c r="Q13" t="s">
        <v>1345</v>
      </c>
    </row>
    <row r="14" spans="1:17" ht="20.100000000000001" customHeight="1">
      <c r="A14" s="8">
        <v>7</v>
      </c>
      <c r="B14" s="15">
        <v>27204330607</v>
      </c>
      <c r="C14" s="146" t="s">
        <v>1281</v>
      </c>
      <c r="D14" s="147" t="s">
        <v>1282</v>
      </c>
      <c r="E14" s="16" t="s">
        <v>1270</v>
      </c>
      <c r="F14" s="16" t="s">
        <v>1332</v>
      </c>
      <c r="G14" s="9"/>
      <c r="H14" s="9"/>
      <c r="I14" s="10"/>
      <c r="J14" s="10"/>
      <c r="K14" s="10"/>
      <c r="L14" s="10"/>
      <c r="M14" s="10"/>
      <c r="N14" s="158" t="s">
        <v>1344</v>
      </c>
      <c r="O14" s="159"/>
      <c r="P14" s="160"/>
      <c r="Q14" t="s">
        <v>1345</v>
      </c>
    </row>
    <row r="15" spans="1:17" ht="20.100000000000001" customHeight="1">
      <c r="A15" s="8">
        <v>8</v>
      </c>
      <c r="B15" s="15">
        <v>27204326939</v>
      </c>
      <c r="C15" s="146" t="s">
        <v>1283</v>
      </c>
      <c r="D15" s="147" t="s">
        <v>1284</v>
      </c>
      <c r="E15" s="16" t="s">
        <v>1270</v>
      </c>
      <c r="F15" s="16" t="s">
        <v>1332</v>
      </c>
      <c r="G15" s="9"/>
      <c r="H15" s="9"/>
      <c r="I15" s="10"/>
      <c r="J15" s="10"/>
      <c r="K15" s="10"/>
      <c r="L15" s="10"/>
      <c r="M15" s="10"/>
      <c r="N15" s="158" t="s">
        <v>1344</v>
      </c>
      <c r="O15" s="159"/>
      <c r="P15" s="160"/>
      <c r="Q15" t="s">
        <v>1345</v>
      </c>
    </row>
    <row r="16" spans="1:17" ht="20.100000000000001" customHeight="1">
      <c r="A16" s="8">
        <v>9</v>
      </c>
      <c r="B16" s="15">
        <v>27214342811</v>
      </c>
      <c r="C16" s="146" t="s">
        <v>1285</v>
      </c>
      <c r="D16" s="147" t="s">
        <v>1286</v>
      </c>
      <c r="E16" s="16" t="s">
        <v>1270</v>
      </c>
      <c r="F16" s="16" t="s">
        <v>1332</v>
      </c>
      <c r="G16" s="9"/>
      <c r="H16" s="9"/>
      <c r="I16" s="10"/>
      <c r="J16" s="10"/>
      <c r="K16" s="10"/>
      <c r="L16" s="10"/>
      <c r="M16" s="10"/>
      <c r="N16" s="158" t="s">
        <v>36</v>
      </c>
      <c r="O16" s="159"/>
      <c r="P16" s="160"/>
      <c r="Q16" t="s">
        <v>1345</v>
      </c>
    </row>
    <row r="17" spans="1:17" ht="20.100000000000001" customHeight="1">
      <c r="A17" s="8">
        <v>10</v>
      </c>
      <c r="B17" s="15">
        <v>29212739182</v>
      </c>
      <c r="C17" s="146" t="s">
        <v>1287</v>
      </c>
      <c r="D17" s="147" t="s">
        <v>1288</v>
      </c>
      <c r="E17" s="16" t="s">
        <v>1270</v>
      </c>
      <c r="F17" s="16" t="s">
        <v>1334</v>
      </c>
      <c r="G17" s="9"/>
      <c r="H17" s="9"/>
      <c r="I17" s="10"/>
      <c r="J17" s="10"/>
      <c r="K17" s="10"/>
      <c r="L17" s="10"/>
      <c r="M17" s="10"/>
      <c r="N17" s="158" t="s">
        <v>1344</v>
      </c>
      <c r="O17" s="159"/>
      <c r="P17" s="160"/>
      <c r="Q17" t="s">
        <v>1345</v>
      </c>
    </row>
    <row r="18" spans="1:17" ht="20.100000000000001" customHeight="1">
      <c r="A18" s="8">
        <v>11</v>
      </c>
      <c r="B18" s="15">
        <v>27204344282</v>
      </c>
      <c r="C18" s="146" t="s">
        <v>1289</v>
      </c>
      <c r="D18" s="147" t="s">
        <v>1290</v>
      </c>
      <c r="E18" s="16" t="s">
        <v>1270</v>
      </c>
      <c r="F18" s="16" t="s">
        <v>1332</v>
      </c>
      <c r="G18" s="9"/>
      <c r="H18" s="9"/>
      <c r="I18" s="10"/>
      <c r="J18" s="10"/>
      <c r="K18" s="10"/>
      <c r="L18" s="10"/>
      <c r="M18" s="10"/>
      <c r="N18" s="158" t="s">
        <v>1344</v>
      </c>
      <c r="O18" s="159"/>
      <c r="P18" s="160"/>
      <c r="Q18" t="s">
        <v>1345</v>
      </c>
    </row>
    <row r="19" spans="1:17" ht="20.100000000000001" customHeight="1">
      <c r="A19" s="8">
        <v>12</v>
      </c>
      <c r="B19" s="15">
        <v>27204345957</v>
      </c>
      <c r="C19" s="146" t="s">
        <v>1291</v>
      </c>
      <c r="D19" s="147" t="s">
        <v>1292</v>
      </c>
      <c r="E19" s="16" t="s">
        <v>1270</v>
      </c>
      <c r="F19" s="16" t="s">
        <v>1332</v>
      </c>
      <c r="G19" s="9"/>
      <c r="H19" s="9"/>
      <c r="I19" s="10"/>
      <c r="J19" s="10"/>
      <c r="K19" s="10"/>
      <c r="L19" s="10"/>
      <c r="M19" s="10"/>
      <c r="N19" s="158" t="s">
        <v>1344</v>
      </c>
      <c r="O19" s="159"/>
      <c r="P19" s="160"/>
      <c r="Q19" t="s">
        <v>1345</v>
      </c>
    </row>
    <row r="20" spans="1:17" ht="20.100000000000001" customHeight="1">
      <c r="A20" s="8">
        <v>13</v>
      </c>
      <c r="B20" s="15">
        <v>27214301666</v>
      </c>
      <c r="C20" s="146" t="s">
        <v>1293</v>
      </c>
      <c r="D20" s="147" t="s">
        <v>1294</v>
      </c>
      <c r="E20" s="16" t="s">
        <v>1270</v>
      </c>
      <c r="F20" s="16" t="s">
        <v>1332</v>
      </c>
      <c r="G20" s="9"/>
      <c r="H20" s="9"/>
      <c r="I20" s="10"/>
      <c r="J20" s="10"/>
      <c r="K20" s="10"/>
      <c r="L20" s="10"/>
      <c r="M20" s="10"/>
      <c r="N20" s="158" t="s">
        <v>1344</v>
      </c>
      <c r="O20" s="159"/>
      <c r="P20" s="160"/>
      <c r="Q20" t="s">
        <v>1345</v>
      </c>
    </row>
    <row r="21" spans="1:17" ht="20.100000000000001" customHeight="1">
      <c r="A21" s="8">
        <v>14</v>
      </c>
      <c r="B21" s="15">
        <v>27214337044</v>
      </c>
      <c r="C21" s="146" t="s">
        <v>1295</v>
      </c>
      <c r="D21" s="147" t="s">
        <v>1294</v>
      </c>
      <c r="E21" s="16" t="s">
        <v>1270</v>
      </c>
      <c r="F21" s="16" t="s">
        <v>1332</v>
      </c>
      <c r="G21" s="9"/>
      <c r="H21" s="9"/>
      <c r="I21" s="10"/>
      <c r="J21" s="10"/>
      <c r="K21" s="10"/>
      <c r="L21" s="10"/>
      <c r="M21" s="10"/>
      <c r="N21" s="158" t="s">
        <v>1344</v>
      </c>
      <c r="O21" s="159"/>
      <c r="P21" s="160"/>
      <c r="Q21" t="s">
        <v>1345</v>
      </c>
    </row>
    <row r="22" spans="1:17" ht="20.100000000000001" customHeight="1">
      <c r="A22" s="8">
        <v>15</v>
      </c>
      <c r="B22" s="15">
        <v>26214300247</v>
      </c>
      <c r="C22" s="146" t="s">
        <v>1296</v>
      </c>
      <c r="D22" s="147" t="s">
        <v>1297</v>
      </c>
      <c r="E22" s="16" t="s">
        <v>1270</v>
      </c>
      <c r="F22" s="16" t="s">
        <v>1333</v>
      </c>
      <c r="G22" s="9"/>
      <c r="H22" s="9"/>
      <c r="I22" s="10"/>
      <c r="J22" s="10"/>
      <c r="K22" s="10"/>
      <c r="L22" s="10"/>
      <c r="M22" s="10"/>
      <c r="N22" s="158" t="s">
        <v>1344</v>
      </c>
      <c r="O22" s="159"/>
      <c r="P22" s="160"/>
      <c r="Q22" t="s">
        <v>1345</v>
      </c>
    </row>
    <row r="23" spans="1:17" ht="20.100000000000001" customHeight="1">
      <c r="A23" s="8">
        <v>16</v>
      </c>
      <c r="B23" s="15">
        <v>27211141154</v>
      </c>
      <c r="C23" s="146" t="s">
        <v>1298</v>
      </c>
      <c r="D23" s="147" t="s">
        <v>1299</v>
      </c>
      <c r="E23" s="16" t="s">
        <v>1270</v>
      </c>
      <c r="F23" s="16" t="s">
        <v>1332</v>
      </c>
      <c r="G23" s="9"/>
      <c r="H23" s="9"/>
      <c r="I23" s="10"/>
      <c r="J23" s="10"/>
      <c r="K23" s="10"/>
      <c r="L23" s="10"/>
      <c r="M23" s="10"/>
      <c r="N23" s="158" t="s">
        <v>1344</v>
      </c>
      <c r="O23" s="159"/>
      <c r="P23" s="160"/>
      <c r="Q23" t="s">
        <v>1345</v>
      </c>
    </row>
    <row r="24" spans="1:17" ht="20.100000000000001" customHeight="1">
      <c r="A24" s="8">
        <v>17</v>
      </c>
      <c r="B24" s="15">
        <v>27214322340</v>
      </c>
      <c r="C24" s="146" t="s">
        <v>1300</v>
      </c>
      <c r="D24" s="147" t="s">
        <v>1299</v>
      </c>
      <c r="E24" s="16" t="s">
        <v>1270</v>
      </c>
      <c r="F24" s="16" t="s">
        <v>1332</v>
      </c>
      <c r="G24" s="9"/>
      <c r="H24" s="9"/>
      <c r="I24" s="10"/>
      <c r="J24" s="10"/>
      <c r="K24" s="10"/>
      <c r="L24" s="10"/>
      <c r="M24" s="10"/>
      <c r="N24" s="158" t="s">
        <v>1344</v>
      </c>
      <c r="O24" s="159"/>
      <c r="P24" s="160"/>
      <c r="Q24" t="s">
        <v>1345</v>
      </c>
    </row>
    <row r="25" spans="1:17" ht="20.100000000000001" customHeight="1">
      <c r="A25" s="8">
        <v>18</v>
      </c>
      <c r="B25" s="15">
        <v>25214309867</v>
      </c>
      <c r="C25" s="146" t="s">
        <v>1301</v>
      </c>
      <c r="D25" s="147" t="s">
        <v>1302</v>
      </c>
      <c r="E25" s="16" t="s">
        <v>1270</v>
      </c>
      <c r="F25" s="16" t="s">
        <v>1335</v>
      </c>
      <c r="G25" s="9"/>
      <c r="H25" s="9"/>
      <c r="I25" s="10"/>
      <c r="J25" s="10"/>
      <c r="K25" s="10"/>
      <c r="L25" s="10"/>
      <c r="M25" s="10"/>
      <c r="N25" s="158" t="s">
        <v>1344</v>
      </c>
      <c r="O25" s="159"/>
      <c r="P25" s="160"/>
      <c r="Q25" t="s">
        <v>1345</v>
      </c>
    </row>
    <row r="26" spans="1:17" ht="20.100000000000001" customHeight="1">
      <c r="A26" s="8">
        <v>19</v>
      </c>
      <c r="B26" s="15">
        <v>27204302305</v>
      </c>
      <c r="C26" s="146" t="s">
        <v>1303</v>
      </c>
      <c r="D26" s="147" t="s">
        <v>1304</v>
      </c>
      <c r="E26" s="16" t="s">
        <v>1270</v>
      </c>
      <c r="F26" s="16" t="s">
        <v>1332</v>
      </c>
      <c r="G26" s="9"/>
      <c r="H26" s="9"/>
      <c r="I26" s="10"/>
      <c r="J26" s="10"/>
      <c r="K26" s="10"/>
      <c r="L26" s="10"/>
      <c r="M26" s="10"/>
      <c r="N26" s="158" t="s">
        <v>1344</v>
      </c>
      <c r="O26" s="159"/>
      <c r="P26" s="160"/>
      <c r="Q26" t="s">
        <v>1345</v>
      </c>
    </row>
    <row r="27" spans="1:17" ht="20.100000000000001" customHeight="1">
      <c r="A27" s="8">
        <v>20</v>
      </c>
      <c r="B27" s="15">
        <v>26204333519</v>
      </c>
      <c r="C27" s="146" t="s">
        <v>1305</v>
      </c>
      <c r="D27" s="147" t="s">
        <v>1306</v>
      </c>
      <c r="E27" s="16" t="s">
        <v>1270</v>
      </c>
      <c r="F27" s="16" t="s">
        <v>1336</v>
      </c>
      <c r="G27" s="9"/>
      <c r="H27" s="9"/>
      <c r="I27" s="10"/>
      <c r="J27" s="10"/>
      <c r="K27" s="10"/>
      <c r="L27" s="10"/>
      <c r="M27" s="10"/>
      <c r="N27" s="158" t="s">
        <v>1344</v>
      </c>
      <c r="O27" s="159"/>
      <c r="P27" s="160"/>
      <c r="Q27" t="s">
        <v>1345</v>
      </c>
    </row>
    <row r="28" spans="1:17" ht="20.100000000000001" customHeight="1">
      <c r="A28" s="8">
        <v>21</v>
      </c>
      <c r="B28" s="15">
        <v>27204330521</v>
      </c>
      <c r="C28" s="146" t="s">
        <v>1307</v>
      </c>
      <c r="D28" s="147" t="s">
        <v>1308</v>
      </c>
      <c r="E28" s="16" t="s">
        <v>1270</v>
      </c>
      <c r="F28" s="16" t="s">
        <v>1332</v>
      </c>
      <c r="G28" s="9"/>
      <c r="H28" s="9"/>
      <c r="I28" s="10"/>
      <c r="J28" s="10"/>
      <c r="K28" s="10"/>
      <c r="L28" s="10"/>
      <c r="M28" s="10"/>
      <c r="N28" s="158" t="s">
        <v>1344</v>
      </c>
      <c r="O28" s="159"/>
      <c r="P28" s="160"/>
      <c r="Q28" t="s">
        <v>1345</v>
      </c>
    </row>
    <row r="29" spans="1:17" ht="20.100000000000001" customHeight="1">
      <c r="A29" s="8">
        <v>22</v>
      </c>
      <c r="B29" s="15">
        <v>29202759125</v>
      </c>
      <c r="C29" s="146" t="s">
        <v>1309</v>
      </c>
      <c r="D29" s="147" t="s">
        <v>1310</v>
      </c>
      <c r="E29" s="16" t="s">
        <v>1270</v>
      </c>
      <c r="F29" s="16" t="s">
        <v>1334</v>
      </c>
      <c r="G29" s="9"/>
      <c r="H29" s="9"/>
      <c r="I29" s="10"/>
      <c r="J29" s="10"/>
      <c r="K29" s="10"/>
      <c r="L29" s="10"/>
      <c r="M29" s="10"/>
      <c r="N29" s="158" t="s">
        <v>1344</v>
      </c>
      <c r="O29" s="159"/>
      <c r="P29" s="160"/>
      <c r="Q29" t="s">
        <v>1345</v>
      </c>
    </row>
    <row r="30" spans="1:17" ht="20.100000000000001" customHeight="1">
      <c r="A30" s="8">
        <v>23</v>
      </c>
      <c r="B30" s="15">
        <v>27214330261</v>
      </c>
      <c r="C30" s="146" t="s">
        <v>1311</v>
      </c>
      <c r="D30" s="147" t="s">
        <v>1312</v>
      </c>
      <c r="E30" s="16" t="s">
        <v>1270</v>
      </c>
      <c r="F30" s="16" t="s">
        <v>1332</v>
      </c>
      <c r="G30" s="9"/>
      <c r="H30" s="9"/>
      <c r="I30" s="10"/>
      <c r="J30" s="10"/>
      <c r="K30" s="10"/>
      <c r="L30" s="10"/>
      <c r="M30" s="10"/>
      <c r="N30" s="158" t="s">
        <v>1344</v>
      </c>
      <c r="O30" s="159"/>
      <c r="P30" s="160"/>
      <c r="Q30" t="s">
        <v>1345</v>
      </c>
    </row>
    <row r="31" spans="1:17" ht="20.100000000000001" customHeight="1">
      <c r="A31" s="8">
        <v>24</v>
      </c>
      <c r="B31" s="15">
        <v>27217740715</v>
      </c>
      <c r="C31" s="146" t="s">
        <v>1313</v>
      </c>
      <c r="D31" s="147" t="s">
        <v>1314</v>
      </c>
      <c r="E31" s="16" t="s">
        <v>1270</v>
      </c>
      <c r="F31" s="16" t="s">
        <v>1332</v>
      </c>
      <c r="G31" s="9"/>
      <c r="H31" s="9"/>
      <c r="I31" s="10"/>
      <c r="J31" s="10"/>
      <c r="K31" s="10"/>
      <c r="L31" s="10"/>
      <c r="M31" s="10"/>
      <c r="N31" s="158" t="s">
        <v>1344</v>
      </c>
      <c r="O31" s="159"/>
      <c r="P31" s="160"/>
      <c r="Q31" t="s">
        <v>1345</v>
      </c>
    </row>
    <row r="32" spans="1:17" ht="20.100000000000001" customHeight="1">
      <c r="A32" s="8">
        <v>25</v>
      </c>
      <c r="B32" s="15">
        <v>27214301024</v>
      </c>
      <c r="C32" s="146" t="s">
        <v>1315</v>
      </c>
      <c r="D32" s="147" t="s">
        <v>1316</v>
      </c>
      <c r="E32" s="16" t="s">
        <v>1270</v>
      </c>
      <c r="F32" s="16" t="s">
        <v>1332</v>
      </c>
      <c r="G32" s="9"/>
      <c r="H32" s="9"/>
      <c r="I32" s="10"/>
      <c r="J32" s="10"/>
      <c r="K32" s="10"/>
      <c r="L32" s="10"/>
      <c r="M32" s="10"/>
      <c r="N32" s="158" t="s">
        <v>1344</v>
      </c>
      <c r="O32" s="159"/>
      <c r="P32" s="160"/>
      <c r="Q32" t="s">
        <v>1345</v>
      </c>
    </row>
    <row r="33" spans="1:17" ht="20.100000000000001" customHeight="1">
      <c r="A33" s="8">
        <v>26</v>
      </c>
      <c r="B33" s="15">
        <v>25213707885</v>
      </c>
      <c r="C33" s="146" t="s">
        <v>1317</v>
      </c>
      <c r="D33" s="147" t="s">
        <v>1318</v>
      </c>
      <c r="E33" s="16" t="s">
        <v>1270</v>
      </c>
      <c r="F33" s="16" t="s">
        <v>1333</v>
      </c>
      <c r="G33" s="9"/>
      <c r="H33" s="9"/>
      <c r="I33" s="10"/>
      <c r="J33" s="10"/>
      <c r="K33" s="10"/>
      <c r="L33" s="10"/>
      <c r="M33" s="10"/>
      <c r="N33" s="158" t="s">
        <v>1344</v>
      </c>
      <c r="O33" s="159"/>
      <c r="P33" s="160"/>
      <c r="Q33" t="s">
        <v>1345</v>
      </c>
    </row>
    <row r="34" spans="1:17" ht="20.100000000000001" customHeight="1">
      <c r="A34" s="8">
        <v>27</v>
      </c>
      <c r="B34" s="15">
        <v>27204300493</v>
      </c>
      <c r="C34" s="146" t="s">
        <v>1319</v>
      </c>
      <c r="D34" s="147" t="s">
        <v>1320</v>
      </c>
      <c r="E34" s="16" t="s">
        <v>1270</v>
      </c>
      <c r="F34" s="16" t="s">
        <v>1332</v>
      </c>
      <c r="G34" s="9"/>
      <c r="H34" s="9"/>
      <c r="I34" s="10"/>
      <c r="J34" s="10"/>
      <c r="K34" s="10"/>
      <c r="L34" s="10"/>
      <c r="M34" s="10"/>
      <c r="N34" s="158" t="s">
        <v>1344</v>
      </c>
      <c r="O34" s="159"/>
      <c r="P34" s="160"/>
      <c r="Q34" t="s">
        <v>1345</v>
      </c>
    </row>
    <row r="35" spans="1:17" ht="20.100000000000001" customHeight="1">
      <c r="A35" s="8">
        <v>28</v>
      </c>
      <c r="B35" s="15">
        <v>27214341494</v>
      </c>
      <c r="C35" s="146" t="s">
        <v>1321</v>
      </c>
      <c r="D35" s="147" t="s">
        <v>1322</v>
      </c>
      <c r="E35" s="16" t="s">
        <v>1270</v>
      </c>
      <c r="F35" s="16" t="s">
        <v>1332</v>
      </c>
      <c r="G35" s="9"/>
      <c r="H35" s="9"/>
      <c r="I35" s="10"/>
      <c r="J35" s="10"/>
      <c r="K35" s="10"/>
      <c r="L35" s="10"/>
      <c r="M35" s="10"/>
      <c r="N35" s="158" t="s">
        <v>1344</v>
      </c>
      <c r="O35" s="159"/>
      <c r="P35" s="160"/>
      <c r="Q35" t="s">
        <v>1345</v>
      </c>
    </row>
    <row r="36" spans="1:17" ht="20.100000000000001" customHeight="1">
      <c r="A36" s="8">
        <v>29</v>
      </c>
      <c r="B36" s="15">
        <v>27204343295</v>
      </c>
      <c r="C36" s="146" t="s">
        <v>1323</v>
      </c>
      <c r="D36" s="147" t="s">
        <v>1324</v>
      </c>
      <c r="E36" s="16" t="s">
        <v>1270</v>
      </c>
      <c r="F36" s="16" t="s">
        <v>1332</v>
      </c>
      <c r="G36" s="9"/>
      <c r="H36" s="9"/>
      <c r="I36" s="10"/>
      <c r="J36" s="10"/>
      <c r="K36" s="10"/>
      <c r="L36" s="10"/>
      <c r="M36" s="10"/>
      <c r="N36" s="158" t="s">
        <v>1344</v>
      </c>
      <c r="O36" s="159"/>
      <c r="P36" s="160"/>
      <c r="Q36" t="s">
        <v>1345</v>
      </c>
    </row>
    <row r="37" spans="1:17" ht="20.100000000000001" customHeight="1">
      <c r="A37" s="11">
        <v>30</v>
      </c>
      <c r="B37" s="15">
        <v>27214328106</v>
      </c>
      <c r="C37" s="146" t="s">
        <v>1325</v>
      </c>
      <c r="D37" s="147" t="s">
        <v>1326</v>
      </c>
      <c r="E37" s="16" t="s">
        <v>1270</v>
      </c>
      <c r="F37" s="16" t="s">
        <v>1332</v>
      </c>
      <c r="G37" s="12"/>
      <c r="H37" s="12"/>
      <c r="I37" s="13"/>
      <c r="J37" s="13"/>
      <c r="K37" s="13"/>
      <c r="L37" s="13"/>
      <c r="M37" s="13"/>
      <c r="N37" s="158" t="s">
        <v>1344</v>
      </c>
      <c r="O37" s="159"/>
      <c r="P37" s="160"/>
      <c r="Q37" t="s">
        <v>1345</v>
      </c>
    </row>
    <row r="39" spans="1:17" s="1" customFormat="1" ht="14.25" customHeight="1">
      <c r="B39" s="150" t="s">
        <v>1265</v>
      </c>
      <c r="C39" s="150"/>
      <c r="D39" s="151" t="s">
        <v>1264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10" t="s">
        <v>1338</v>
      </c>
    </row>
    <row r="40" spans="1:17" s="1" customFormat="1">
      <c r="B40" s="150" t="s">
        <v>1266</v>
      </c>
      <c r="C40" s="150"/>
      <c r="D40" s="2" t="s">
        <v>1339</v>
      </c>
      <c r="E40" s="151" t="s">
        <v>1340</v>
      </c>
      <c r="F40" s="151"/>
      <c r="G40" s="151"/>
      <c r="H40" s="151"/>
      <c r="I40" s="151"/>
      <c r="J40" s="151"/>
      <c r="K40" s="151"/>
      <c r="L40" s="151"/>
      <c r="M40" s="151"/>
      <c r="N40" s="3" t="s">
        <v>7</v>
      </c>
      <c r="O40" s="4" t="s">
        <v>8</v>
      </c>
      <c r="P40" s="4">
        <v>3</v>
      </c>
    </row>
    <row r="41" spans="1:17" s="5" customFormat="1" ht="18.75" customHeight="1">
      <c r="B41" s="6" t="s">
        <v>1346</v>
      </c>
      <c r="C41" s="152" t="s">
        <v>1342</v>
      </c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3" t="s">
        <v>9</v>
      </c>
      <c r="O41" s="3" t="s">
        <v>8</v>
      </c>
      <c r="P41" s="3" t="s">
        <v>1267</v>
      </c>
    </row>
    <row r="42" spans="1:17" s="5" customFormat="1" ht="18.75" customHeight="1">
      <c r="A42" s="153" t="s">
        <v>1343</v>
      </c>
      <c r="B42" s="153"/>
      <c r="C42" s="153"/>
      <c r="D42" s="153"/>
      <c r="E42" s="153"/>
      <c r="F42" s="153"/>
      <c r="G42" s="153"/>
      <c r="H42" s="153"/>
      <c r="I42" s="153"/>
      <c r="J42" s="153"/>
      <c r="K42" s="153"/>
      <c r="L42" s="153"/>
      <c r="M42" s="153"/>
      <c r="N42" s="3" t="s">
        <v>10</v>
      </c>
      <c r="O42" s="3" t="s">
        <v>8</v>
      </c>
      <c r="P42" s="3">
        <v>1</v>
      </c>
    </row>
    <row r="43" spans="1:17" ht="3.75" customHeight="1"/>
    <row r="44" spans="1:17" ht="15" customHeight="1">
      <c r="A44" s="149" t="s">
        <v>0</v>
      </c>
      <c r="B44" s="148" t="s">
        <v>11</v>
      </c>
      <c r="C44" s="154" t="s">
        <v>3</v>
      </c>
      <c r="D44" s="155" t="s">
        <v>4</v>
      </c>
      <c r="E44" s="148" t="s">
        <v>16</v>
      </c>
      <c r="F44" s="148" t="s">
        <v>17</v>
      </c>
      <c r="G44" s="161" t="s">
        <v>1261</v>
      </c>
      <c r="H44" s="156" t="s">
        <v>1262</v>
      </c>
      <c r="I44" s="148" t="s">
        <v>12</v>
      </c>
      <c r="J44" s="163" t="s">
        <v>6</v>
      </c>
      <c r="K44" s="163"/>
      <c r="L44" s="163"/>
      <c r="M44" s="163"/>
      <c r="N44" s="164" t="s">
        <v>13</v>
      </c>
      <c r="O44" s="165"/>
      <c r="P44" s="166"/>
    </row>
    <row r="45" spans="1:17" ht="27" customHeight="1">
      <c r="A45" s="149"/>
      <c r="B45" s="149"/>
      <c r="C45" s="154"/>
      <c r="D45" s="155"/>
      <c r="E45" s="149"/>
      <c r="F45" s="149"/>
      <c r="G45" s="162"/>
      <c r="H45" s="157"/>
      <c r="I45" s="149"/>
      <c r="J45" s="7" t="s">
        <v>1258</v>
      </c>
      <c r="K45" s="7" t="s">
        <v>1259</v>
      </c>
      <c r="L45" s="145" t="s">
        <v>1260</v>
      </c>
      <c r="M45" s="7" t="s">
        <v>15</v>
      </c>
      <c r="N45" s="167"/>
      <c r="O45" s="168"/>
      <c r="P45" s="169"/>
    </row>
    <row r="46" spans="1:17" ht="20.100000000000001" customHeight="1">
      <c r="A46" s="8">
        <v>1</v>
      </c>
      <c r="B46" s="15">
        <v>27214336900</v>
      </c>
      <c r="C46" s="146" t="s">
        <v>1327</v>
      </c>
      <c r="D46" s="147" t="s">
        <v>1326</v>
      </c>
      <c r="E46" s="16" t="s">
        <v>1270</v>
      </c>
      <c r="F46" s="16" t="s">
        <v>1332</v>
      </c>
      <c r="G46" s="9"/>
      <c r="H46" s="9"/>
      <c r="I46" s="10"/>
      <c r="J46" s="10"/>
      <c r="K46" s="10"/>
      <c r="L46" s="10"/>
      <c r="M46" s="10"/>
      <c r="N46" s="170" t="s">
        <v>1344</v>
      </c>
      <c r="O46" s="171"/>
      <c r="P46" s="172"/>
      <c r="Q46" t="s">
        <v>1345</v>
      </c>
    </row>
    <row r="47" spans="1:17" ht="20.100000000000001" customHeight="1">
      <c r="A47" s="8">
        <v>2</v>
      </c>
      <c r="B47" s="15">
        <v>27214332090</v>
      </c>
      <c r="C47" s="146" t="s">
        <v>1328</v>
      </c>
      <c r="D47" s="147" t="s">
        <v>1329</v>
      </c>
      <c r="E47" s="16" t="s">
        <v>1270</v>
      </c>
      <c r="F47" s="16" t="s">
        <v>1332</v>
      </c>
      <c r="G47" s="9"/>
      <c r="H47" s="9"/>
      <c r="I47" s="10"/>
      <c r="J47" s="10"/>
      <c r="K47" s="10"/>
      <c r="L47" s="10"/>
      <c r="M47" s="10"/>
      <c r="N47" s="158" t="s">
        <v>1344</v>
      </c>
      <c r="O47" s="159"/>
      <c r="P47" s="160"/>
      <c r="Q47" t="s">
        <v>1345</v>
      </c>
    </row>
    <row r="48" spans="1:17" ht="20.100000000000001" customHeight="1">
      <c r="A48" s="8">
        <v>3</v>
      </c>
      <c r="B48" s="15">
        <v>27202242134</v>
      </c>
      <c r="C48" s="146" t="s">
        <v>1330</v>
      </c>
      <c r="D48" s="147" t="s">
        <v>1331</v>
      </c>
      <c r="E48" s="16" t="s">
        <v>1270</v>
      </c>
      <c r="F48" s="16" t="s">
        <v>1332</v>
      </c>
      <c r="G48" s="9"/>
      <c r="H48" s="9"/>
      <c r="I48" s="10"/>
      <c r="J48" s="10"/>
      <c r="K48" s="10"/>
      <c r="L48" s="10"/>
      <c r="M48" s="10"/>
      <c r="N48" s="158" t="s">
        <v>1344</v>
      </c>
      <c r="O48" s="159"/>
      <c r="P48" s="160"/>
      <c r="Q48" t="s">
        <v>1345</v>
      </c>
    </row>
  </sheetData>
  <mergeCells count="67">
    <mergeCell ref="N47:P47"/>
    <mergeCell ref="N48:P48"/>
    <mergeCell ref="G44:G45"/>
    <mergeCell ref="H44:H45"/>
    <mergeCell ref="I44:I45"/>
    <mergeCell ref="J44:M44"/>
    <mergeCell ref="N44:P45"/>
    <mergeCell ref="N46:P46"/>
    <mergeCell ref="B40:C40"/>
    <mergeCell ref="E40:M40"/>
    <mergeCell ref="C41:M41"/>
    <mergeCell ref="A42:M42"/>
    <mergeCell ref="A44:A45"/>
    <mergeCell ref="B44:B45"/>
    <mergeCell ref="C44:C45"/>
    <mergeCell ref="D44:D45"/>
    <mergeCell ref="E44:E45"/>
    <mergeCell ref="F44:F45"/>
    <mergeCell ref="N33:P33"/>
    <mergeCell ref="N34:P34"/>
    <mergeCell ref="N35:P35"/>
    <mergeCell ref="N36:P36"/>
    <mergeCell ref="N37:P37"/>
    <mergeCell ref="B39:C39"/>
    <mergeCell ref="D39:M39"/>
    <mergeCell ref="N27:P27"/>
    <mergeCell ref="N28:P28"/>
    <mergeCell ref="N29:P29"/>
    <mergeCell ref="N30:P30"/>
    <mergeCell ref="N31:P31"/>
    <mergeCell ref="N32:P32"/>
    <mergeCell ref="N21:P21"/>
    <mergeCell ref="N22:P22"/>
    <mergeCell ref="N23:P23"/>
    <mergeCell ref="N24:P24"/>
    <mergeCell ref="N25:P25"/>
    <mergeCell ref="N26:P26"/>
    <mergeCell ref="N15:P15"/>
    <mergeCell ref="N16:P16"/>
    <mergeCell ref="N17:P17"/>
    <mergeCell ref="N18:P18"/>
    <mergeCell ref="N19:P19"/>
    <mergeCell ref="N20:P20"/>
    <mergeCell ref="N9:P9"/>
    <mergeCell ref="N10:P10"/>
    <mergeCell ref="N11:P11"/>
    <mergeCell ref="N12:P12"/>
    <mergeCell ref="N13:P13"/>
    <mergeCell ref="N14:P14"/>
    <mergeCell ref="G6:G7"/>
    <mergeCell ref="H6:H7"/>
    <mergeCell ref="I6:I7"/>
    <mergeCell ref="J6:M6"/>
    <mergeCell ref="N6:P7"/>
    <mergeCell ref="N8:P8"/>
    <mergeCell ref="A6:A7"/>
    <mergeCell ref="B6:B7"/>
    <mergeCell ref="C6:C7"/>
    <mergeCell ref="D6:D7"/>
    <mergeCell ref="E6:E7"/>
    <mergeCell ref="F6:F7"/>
    <mergeCell ref="B1:C1"/>
    <mergeCell ref="D1:M1"/>
    <mergeCell ref="B2:C2"/>
    <mergeCell ref="E2:M2"/>
    <mergeCell ref="C3:M3"/>
    <mergeCell ref="A4:M4"/>
  </mergeCells>
  <conditionalFormatting sqref="F6:F37 N8:P37">
    <cfRule type="cellIs" dxfId="20" priority="2" stopIfTrue="1" operator="equal">
      <formula>0</formula>
    </cfRule>
  </conditionalFormatting>
  <conditionalFormatting sqref="F44:F48 N46:P48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22</v>
      </c>
    </row>
    <row r="2" spans="1:2">
      <c r="A2" s="17">
        <v>2</v>
      </c>
      <c r="B2" s="17" t="s">
        <v>23</v>
      </c>
    </row>
    <row r="3" spans="1:2">
      <c r="A3" s="17">
        <v>3</v>
      </c>
      <c r="B3" s="17" t="s">
        <v>24</v>
      </c>
    </row>
    <row r="4" spans="1:2">
      <c r="A4" s="17">
        <v>4</v>
      </c>
      <c r="B4" s="17" t="s">
        <v>25</v>
      </c>
    </row>
    <row r="5" spans="1:2">
      <c r="A5" s="17">
        <v>5</v>
      </c>
      <c r="B5" s="17" t="s">
        <v>26</v>
      </c>
    </row>
    <row r="6" spans="1:2">
      <c r="A6" s="17">
        <v>7</v>
      </c>
      <c r="B6" s="17" t="s">
        <v>27</v>
      </c>
    </row>
    <row r="7" spans="1:2">
      <c r="A7" s="17" t="s">
        <v>28</v>
      </c>
      <c r="B7" s="17" t="s">
        <v>29</v>
      </c>
    </row>
    <row r="8" spans="1:2">
      <c r="A8" s="17" t="s">
        <v>30</v>
      </c>
      <c r="B8" s="17" t="s">
        <v>31</v>
      </c>
    </row>
    <row r="9" spans="1:2">
      <c r="A9" s="17">
        <v>0</v>
      </c>
      <c r="B9" s="17" t="s">
        <v>32</v>
      </c>
    </row>
    <row r="10" spans="1:2">
      <c r="A10" s="17" t="s">
        <v>21</v>
      </c>
      <c r="B10" s="17" t="s">
        <v>33</v>
      </c>
    </row>
    <row r="11" spans="1:2">
      <c r="A11" s="17">
        <v>8</v>
      </c>
      <c r="B11" s="17" t="s">
        <v>34</v>
      </c>
    </row>
    <row r="12" spans="1:2">
      <c r="A12" s="17">
        <v>6</v>
      </c>
      <c r="B12" s="17" t="s">
        <v>20</v>
      </c>
    </row>
    <row r="13" spans="1:2">
      <c r="A13" s="17">
        <v>9</v>
      </c>
      <c r="B13" s="17" t="s">
        <v>35</v>
      </c>
    </row>
    <row r="14" spans="1:2">
      <c r="A14" s="17" t="s">
        <v>18</v>
      </c>
      <c r="B14" s="17" t="s">
        <v>36</v>
      </c>
    </row>
    <row r="15" spans="1:2">
      <c r="A15" s="17">
        <v>1.1000000000000001</v>
      </c>
      <c r="B15" s="17" t="s">
        <v>37</v>
      </c>
    </row>
    <row r="16" spans="1:2">
      <c r="A16" s="17">
        <v>1.2</v>
      </c>
      <c r="B16" s="17" t="s">
        <v>38</v>
      </c>
    </row>
    <row r="17" spans="1:2">
      <c r="A17" s="17">
        <v>1.3</v>
      </c>
      <c r="B17" s="17" t="s">
        <v>39</v>
      </c>
    </row>
    <row r="18" spans="1:2">
      <c r="A18" s="17">
        <v>1.4</v>
      </c>
      <c r="B18" s="17" t="s">
        <v>40</v>
      </c>
    </row>
    <row r="19" spans="1:2">
      <c r="A19" s="17">
        <v>1.5</v>
      </c>
      <c r="B19" s="17" t="s">
        <v>41</v>
      </c>
    </row>
    <row r="20" spans="1:2">
      <c r="A20" s="17">
        <v>1.6</v>
      </c>
      <c r="B20" s="17" t="s">
        <v>42</v>
      </c>
    </row>
    <row r="21" spans="1:2">
      <c r="A21" s="17">
        <v>1.7</v>
      </c>
      <c r="B21" s="17" t="s">
        <v>43</v>
      </c>
    </row>
    <row r="22" spans="1:2">
      <c r="A22" s="17">
        <v>1.8</v>
      </c>
      <c r="B22" s="17" t="s">
        <v>44</v>
      </c>
    </row>
    <row r="23" spans="1:2">
      <c r="A23" s="17">
        <v>1.9</v>
      </c>
      <c r="B23" s="17" t="s">
        <v>45</v>
      </c>
    </row>
    <row r="24" spans="1:2">
      <c r="A24" s="17">
        <v>2.1</v>
      </c>
      <c r="B24" s="17" t="s">
        <v>46</v>
      </c>
    </row>
    <row r="25" spans="1:2">
      <c r="A25" s="17">
        <v>2.2000000000000002</v>
      </c>
      <c r="B25" s="17" t="s">
        <v>47</v>
      </c>
    </row>
    <row r="26" spans="1:2">
      <c r="A26" s="17">
        <v>2.2999999999999998</v>
      </c>
      <c r="B26" s="17" t="s">
        <v>48</v>
      </c>
    </row>
    <row r="27" spans="1:2">
      <c r="A27" s="17">
        <v>2.4</v>
      </c>
      <c r="B27" s="17" t="s">
        <v>49</v>
      </c>
    </row>
    <row r="28" spans="1:2">
      <c r="A28" s="17">
        <v>2.5</v>
      </c>
      <c r="B28" s="17" t="s">
        <v>50</v>
      </c>
    </row>
    <row r="29" spans="1:2">
      <c r="A29" s="17">
        <v>2.6</v>
      </c>
      <c r="B29" s="17" t="s">
        <v>51</v>
      </c>
    </row>
    <row r="30" spans="1:2">
      <c r="A30" s="17">
        <v>2.7</v>
      </c>
      <c r="B30" s="17" t="s">
        <v>52</v>
      </c>
    </row>
    <row r="31" spans="1:2">
      <c r="A31" s="17">
        <v>2.8</v>
      </c>
      <c r="B31" s="17" t="s">
        <v>53</v>
      </c>
    </row>
    <row r="32" spans="1:2">
      <c r="A32" s="17">
        <v>2.9</v>
      </c>
      <c r="B32" s="17" t="s">
        <v>54</v>
      </c>
    </row>
    <row r="33" spans="1:2">
      <c r="A33" s="17">
        <v>3.1</v>
      </c>
      <c r="B33" s="17" t="s">
        <v>55</v>
      </c>
    </row>
    <row r="34" spans="1:2">
      <c r="A34" s="17">
        <v>3.2</v>
      </c>
      <c r="B34" s="17" t="s">
        <v>56</v>
      </c>
    </row>
    <row r="35" spans="1:2">
      <c r="A35" s="17">
        <v>3.3</v>
      </c>
      <c r="B35" s="17" t="s">
        <v>57</v>
      </c>
    </row>
    <row r="36" spans="1:2">
      <c r="A36" s="17">
        <v>3.4</v>
      </c>
      <c r="B36" s="17" t="s">
        <v>58</v>
      </c>
    </row>
    <row r="37" spans="1:2">
      <c r="A37" s="17">
        <v>3.5</v>
      </c>
      <c r="B37" s="17" t="s">
        <v>59</v>
      </c>
    </row>
    <row r="38" spans="1:2">
      <c r="A38" s="17">
        <v>3.6</v>
      </c>
      <c r="B38" s="17" t="s">
        <v>60</v>
      </c>
    </row>
    <row r="39" spans="1:2">
      <c r="A39" s="17">
        <v>3.7</v>
      </c>
      <c r="B39" s="17" t="s">
        <v>61</v>
      </c>
    </row>
    <row r="40" spans="1:2">
      <c r="A40" s="17">
        <v>3.8</v>
      </c>
      <c r="B40" s="17" t="s">
        <v>62</v>
      </c>
    </row>
    <row r="41" spans="1:2">
      <c r="A41" s="17">
        <v>3.9</v>
      </c>
      <c r="B41" s="17" t="s">
        <v>63</v>
      </c>
    </row>
    <row r="42" spans="1:2">
      <c r="A42" s="17">
        <v>4.0999999999999996</v>
      </c>
      <c r="B42" s="17" t="s">
        <v>64</v>
      </c>
    </row>
    <row r="43" spans="1:2">
      <c r="A43" s="17">
        <v>4.2</v>
      </c>
      <c r="B43" s="17" t="s">
        <v>65</v>
      </c>
    </row>
    <row r="44" spans="1:2">
      <c r="A44" s="17">
        <v>4.3</v>
      </c>
      <c r="B44" s="19" t="s">
        <v>66</v>
      </c>
    </row>
    <row r="45" spans="1:2">
      <c r="A45" s="17">
        <v>4.4000000000000004</v>
      </c>
      <c r="B45" s="17" t="s">
        <v>67</v>
      </c>
    </row>
    <row r="46" spans="1:2">
      <c r="A46" s="17">
        <v>4.5</v>
      </c>
      <c r="B46" s="17" t="s">
        <v>68</v>
      </c>
    </row>
    <row r="47" spans="1:2">
      <c r="A47" s="17">
        <v>4.5999999999999996</v>
      </c>
      <c r="B47" s="17" t="s">
        <v>69</v>
      </c>
    </row>
    <row r="48" spans="1:2">
      <c r="A48" s="17">
        <v>4.7</v>
      </c>
      <c r="B48" s="17" t="s">
        <v>70</v>
      </c>
    </row>
    <row r="49" spans="1:2">
      <c r="A49" s="17">
        <v>4.8</v>
      </c>
      <c r="B49" s="17" t="s">
        <v>71</v>
      </c>
    </row>
    <row r="50" spans="1:2">
      <c r="A50" s="17">
        <v>4.9000000000000004</v>
      </c>
      <c r="B50" s="17" t="s">
        <v>72</v>
      </c>
    </row>
    <row r="51" spans="1:2">
      <c r="A51" s="17">
        <v>5.0999999999999996</v>
      </c>
      <c r="B51" s="17" t="s">
        <v>73</v>
      </c>
    </row>
    <row r="52" spans="1:2">
      <c r="A52" s="17">
        <v>5.2</v>
      </c>
      <c r="B52" s="17" t="s">
        <v>74</v>
      </c>
    </row>
    <row r="53" spans="1:2">
      <c r="A53" s="17">
        <v>5.3</v>
      </c>
      <c r="B53" s="19" t="s">
        <v>75</v>
      </c>
    </row>
    <row r="54" spans="1:2">
      <c r="A54" s="17">
        <v>5.4</v>
      </c>
      <c r="B54" s="17" t="s">
        <v>76</v>
      </c>
    </row>
    <row r="55" spans="1:2">
      <c r="A55" s="17">
        <v>5.5</v>
      </c>
      <c r="B55" s="17" t="s">
        <v>77</v>
      </c>
    </row>
    <row r="56" spans="1:2">
      <c r="A56" s="17">
        <v>5.6</v>
      </c>
      <c r="B56" s="17" t="s">
        <v>78</v>
      </c>
    </row>
    <row r="57" spans="1:2">
      <c r="A57" s="17">
        <v>5.7</v>
      </c>
      <c r="B57" s="17" t="s">
        <v>79</v>
      </c>
    </row>
    <row r="58" spans="1:2">
      <c r="A58" s="17">
        <v>5.8</v>
      </c>
      <c r="B58" s="17" t="s">
        <v>80</v>
      </c>
    </row>
    <row r="59" spans="1:2">
      <c r="A59" s="17">
        <v>5.9</v>
      </c>
      <c r="B59" s="17" t="s">
        <v>81</v>
      </c>
    </row>
    <row r="60" spans="1:2">
      <c r="A60" s="17">
        <v>6.1</v>
      </c>
      <c r="B60" s="17" t="s">
        <v>82</v>
      </c>
    </row>
    <row r="61" spans="1:2">
      <c r="A61" s="17">
        <v>6.2</v>
      </c>
      <c r="B61" s="17" t="s">
        <v>83</v>
      </c>
    </row>
    <row r="62" spans="1:2">
      <c r="A62" s="17">
        <v>6.3</v>
      </c>
      <c r="B62" s="17" t="s">
        <v>84</v>
      </c>
    </row>
    <row r="63" spans="1:2">
      <c r="A63" s="17">
        <v>6.4</v>
      </c>
      <c r="B63" s="17" t="s">
        <v>85</v>
      </c>
    </row>
    <row r="64" spans="1:2">
      <c r="A64" s="17">
        <v>6.5</v>
      </c>
      <c r="B64" s="17" t="s">
        <v>86</v>
      </c>
    </row>
    <row r="65" spans="1:2">
      <c r="A65" s="17">
        <v>6.6</v>
      </c>
      <c r="B65" s="17" t="s">
        <v>87</v>
      </c>
    </row>
    <row r="66" spans="1:2">
      <c r="A66" s="17">
        <v>6.7</v>
      </c>
      <c r="B66" s="17" t="s">
        <v>88</v>
      </c>
    </row>
    <row r="67" spans="1:2">
      <c r="A67" s="17">
        <v>6.8</v>
      </c>
      <c r="B67" s="17" t="s">
        <v>89</v>
      </c>
    </row>
    <row r="68" spans="1:2">
      <c r="A68" s="17">
        <v>6.9</v>
      </c>
      <c r="B68" s="17" t="s">
        <v>90</v>
      </c>
    </row>
    <row r="69" spans="1:2">
      <c r="A69" s="17">
        <v>7.1</v>
      </c>
      <c r="B69" s="17" t="s">
        <v>91</v>
      </c>
    </row>
    <row r="70" spans="1:2">
      <c r="A70" s="17">
        <v>7.2</v>
      </c>
      <c r="B70" s="17" t="s">
        <v>92</v>
      </c>
    </row>
    <row r="71" spans="1:2">
      <c r="A71" s="17">
        <v>7.3</v>
      </c>
      <c r="B71" s="17" t="s">
        <v>93</v>
      </c>
    </row>
    <row r="72" spans="1:2">
      <c r="A72" s="17">
        <v>7.4</v>
      </c>
      <c r="B72" s="17" t="s">
        <v>94</v>
      </c>
    </row>
    <row r="73" spans="1:2">
      <c r="A73" s="17">
        <v>7.5</v>
      </c>
      <c r="B73" s="17" t="s">
        <v>95</v>
      </c>
    </row>
    <row r="74" spans="1:2">
      <c r="A74" s="17">
        <v>7.6</v>
      </c>
      <c r="B74" s="17" t="s">
        <v>96</v>
      </c>
    </row>
    <row r="75" spans="1:2">
      <c r="A75" s="17">
        <v>7.7</v>
      </c>
      <c r="B75" s="17" t="s">
        <v>97</v>
      </c>
    </row>
    <row r="76" spans="1:2">
      <c r="A76" s="17">
        <v>7.8</v>
      </c>
      <c r="B76" s="17" t="s">
        <v>98</v>
      </c>
    </row>
    <row r="77" spans="1:2">
      <c r="A77" s="17">
        <v>7.9</v>
      </c>
      <c r="B77" s="17" t="s">
        <v>99</v>
      </c>
    </row>
    <row r="78" spans="1:2">
      <c r="A78" s="17">
        <v>8.1</v>
      </c>
      <c r="B78" s="17" t="s">
        <v>100</v>
      </c>
    </row>
    <row r="79" spans="1:2">
      <c r="A79" s="17">
        <v>8.1999999999999993</v>
      </c>
      <c r="B79" s="17" t="s">
        <v>101</v>
      </c>
    </row>
    <row r="80" spans="1:2">
      <c r="A80" s="17">
        <v>8.3000000000000007</v>
      </c>
      <c r="B80" s="17" t="s">
        <v>102</v>
      </c>
    </row>
    <row r="81" spans="1:2">
      <c r="A81" s="17">
        <v>8.4</v>
      </c>
      <c r="B81" s="17" t="s">
        <v>103</v>
      </c>
    </row>
    <row r="82" spans="1:2">
      <c r="A82" s="17">
        <v>8.5</v>
      </c>
      <c r="B82" s="17" t="s">
        <v>104</v>
      </c>
    </row>
    <row r="83" spans="1:2">
      <c r="A83" s="17">
        <v>8.6</v>
      </c>
      <c r="B83" s="17" t="s">
        <v>105</v>
      </c>
    </row>
    <row r="84" spans="1:2">
      <c r="A84" s="17">
        <v>8.6999999999999993</v>
      </c>
      <c r="B84" s="17" t="s">
        <v>106</v>
      </c>
    </row>
    <row r="85" spans="1:2">
      <c r="A85" s="17">
        <v>8.8000000000000007</v>
      </c>
      <c r="B85" s="17" t="s">
        <v>107</v>
      </c>
    </row>
    <row r="86" spans="1:2">
      <c r="A86" s="17">
        <v>8.9</v>
      </c>
      <c r="B86" s="17" t="s">
        <v>108</v>
      </c>
    </row>
    <row r="87" spans="1:2">
      <c r="A87" s="17">
        <v>9.1</v>
      </c>
      <c r="B87" s="17" t="s">
        <v>109</v>
      </c>
    </row>
    <row r="88" spans="1:2">
      <c r="A88" s="17">
        <v>9.1999999999999993</v>
      </c>
      <c r="B88" s="17" t="s">
        <v>110</v>
      </c>
    </row>
    <row r="89" spans="1:2">
      <c r="A89" s="17">
        <v>9.3000000000000007</v>
      </c>
      <c r="B89" s="17" t="s">
        <v>111</v>
      </c>
    </row>
    <row r="90" spans="1:2">
      <c r="A90" s="17">
        <v>9.4</v>
      </c>
      <c r="B90" s="17" t="s">
        <v>112</v>
      </c>
    </row>
    <row r="91" spans="1:2">
      <c r="A91" s="17">
        <v>9.5</v>
      </c>
      <c r="B91" s="17" t="s">
        <v>113</v>
      </c>
    </row>
    <row r="92" spans="1:2">
      <c r="A92" s="17">
        <v>9.6</v>
      </c>
      <c r="B92" s="17" t="s">
        <v>114</v>
      </c>
    </row>
    <row r="93" spans="1:2">
      <c r="A93" s="17">
        <v>9.6999999999999993</v>
      </c>
      <c r="B93" s="17" t="s">
        <v>115</v>
      </c>
    </row>
    <row r="94" spans="1:2">
      <c r="A94" s="17">
        <v>9.8000000000000007</v>
      </c>
      <c r="B94" s="17" t="s">
        <v>116</v>
      </c>
    </row>
    <row r="95" spans="1:2">
      <c r="A95" s="17">
        <v>9.9</v>
      </c>
      <c r="B95" s="17" t="s">
        <v>117</v>
      </c>
    </row>
    <row r="96" spans="1:2">
      <c r="A96" s="17">
        <v>10</v>
      </c>
      <c r="B96" s="17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8" t="s">
        <v>141</v>
      </c>
      <c r="C1" s="178"/>
      <c r="D1" s="178"/>
      <c r="E1" s="179" t="s">
        <v>583</v>
      </c>
      <c r="F1" s="179"/>
      <c r="G1" s="179"/>
      <c r="H1" s="179"/>
      <c r="I1" s="179"/>
      <c r="J1" s="107"/>
    </row>
    <row r="2" spans="1:10" s="84" customFormat="1" ht="15">
      <c r="B2" s="178" t="s">
        <v>142</v>
      </c>
      <c r="C2" s="178"/>
      <c r="D2" s="178"/>
      <c r="E2" s="178" t="e">
        <f>"MÔN:    "&amp;#REF!</f>
        <v>#REF!</v>
      </c>
      <c r="F2" s="178"/>
      <c r="G2" s="178"/>
      <c r="H2" s="178"/>
      <c r="I2" s="178"/>
      <c r="J2" s="107"/>
    </row>
    <row r="3" spans="1:10" s="84" customFormat="1" ht="15">
      <c r="B3" s="85"/>
      <c r="C3" s="86" t="str">
        <f>[1]DSSV!$D$1</f>
        <v>BẢNG ĐIỂM ĐÁNH GIÁ KẾT QUẢ HỌC TẬP * NĂM HỌC: 2014-2015</v>
      </c>
      <c r="D3" s="85"/>
      <c r="E3" s="178" t="e">
        <f>"MÃ MÔN: "&amp;#REF!</f>
        <v>#REF!</v>
      </c>
      <c r="F3" s="178"/>
      <c r="G3" s="178"/>
      <c r="H3" s="178"/>
      <c r="I3" s="178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585</v>
      </c>
      <c r="J4" s="107"/>
    </row>
    <row r="5" spans="1:10" ht="14.25">
      <c r="B5" s="111" t="s">
        <v>462</v>
      </c>
      <c r="C5" s="88"/>
      <c r="D5" s="89"/>
      <c r="E5" s="90"/>
      <c r="I5" s="92" t="s">
        <v>584</v>
      </c>
    </row>
    <row r="6" spans="1:10" s="93" customFormat="1" ht="15" customHeight="1">
      <c r="A6" s="180" t="s">
        <v>0</v>
      </c>
      <c r="B6" s="177" t="s">
        <v>0</v>
      </c>
      <c r="C6" s="176" t="s">
        <v>2</v>
      </c>
      <c r="D6" s="181" t="s">
        <v>3</v>
      </c>
      <c r="E6" s="182" t="s">
        <v>4</v>
      </c>
      <c r="F6" s="174" t="s">
        <v>16</v>
      </c>
      <c r="G6" s="176" t="s">
        <v>17</v>
      </c>
      <c r="H6" s="176" t="s">
        <v>144</v>
      </c>
      <c r="I6" s="176" t="s">
        <v>13</v>
      </c>
      <c r="J6" s="173" t="s">
        <v>145</v>
      </c>
    </row>
    <row r="7" spans="1:10" s="93" customFormat="1" ht="15" customHeight="1">
      <c r="A7" s="180"/>
      <c r="B7" s="177"/>
      <c r="C7" s="177"/>
      <c r="D7" s="181"/>
      <c r="E7" s="182"/>
      <c r="F7" s="175"/>
      <c r="G7" s="177"/>
      <c r="H7" s="177"/>
      <c r="I7" s="176"/>
      <c r="J7" s="173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459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202" t="s">
        <v>1</v>
      </c>
      <c r="C2" s="202"/>
      <c r="D2" s="202"/>
      <c r="E2" s="203" t="e">
        <f>#REF!</f>
        <v>#REF!</v>
      </c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36"/>
    </row>
    <row r="3" spans="1:21" ht="14.25">
      <c r="B3" s="185" t="s">
        <v>128</v>
      </c>
      <c r="C3" s="185"/>
      <c r="D3" s="185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143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204" t="s">
        <v>0</v>
      </c>
      <c r="C7" s="191" t="s">
        <v>2</v>
      </c>
      <c r="D7" s="207" t="s">
        <v>3</v>
      </c>
      <c r="E7" s="210" t="s">
        <v>4</v>
      </c>
      <c r="F7" s="191" t="s">
        <v>16</v>
      </c>
      <c r="G7" s="191" t="s">
        <v>17</v>
      </c>
      <c r="H7" s="213" t="s">
        <v>129</v>
      </c>
      <c r="I7" s="214"/>
      <c r="J7" s="214"/>
      <c r="K7" s="214"/>
      <c r="L7" s="214"/>
      <c r="M7" s="214"/>
      <c r="N7" s="214"/>
      <c r="O7" s="214"/>
      <c r="P7" s="215"/>
      <c r="Q7" s="216" t="s">
        <v>19</v>
      </c>
      <c r="R7" s="217"/>
      <c r="S7" s="191" t="s">
        <v>5</v>
      </c>
    </row>
    <row r="8" spans="1:21" s="52" customFormat="1" ht="15" customHeight="1">
      <c r="A8" s="198" t="s">
        <v>0</v>
      </c>
      <c r="B8" s="205"/>
      <c r="C8" s="192"/>
      <c r="D8" s="208"/>
      <c r="E8" s="211"/>
      <c r="F8" s="192"/>
      <c r="G8" s="192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18"/>
      <c r="R8" s="219"/>
      <c r="S8" s="192"/>
    </row>
    <row r="9" spans="1:21" s="52" customFormat="1" ht="25.5" customHeight="1">
      <c r="A9" s="198"/>
      <c r="B9" s="206"/>
      <c r="C9" s="193"/>
      <c r="D9" s="209"/>
      <c r="E9" s="212"/>
      <c r="F9" s="193"/>
      <c r="G9" s="193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14</v>
      </c>
      <c r="R9" s="55" t="s">
        <v>15</v>
      </c>
      <c r="S9" s="193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199" t="s">
        <v>130</v>
      </c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0" t="s">
        <v>131</v>
      </c>
      <c r="F17" s="200"/>
      <c r="G17" s="200"/>
      <c r="H17" s="201" t="s">
        <v>132</v>
      </c>
      <c r="I17" s="201"/>
      <c r="J17" s="201"/>
      <c r="K17" s="201" t="s">
        <v>133</v>
      </c>
      <c r="L17" s="201"/>
      <c r="M17" s="201"/>
      <c r="N17" s="200" t="s">
        <v>13</v>
      </c>
      <c r="O17" s="200"/>
      <c r="P17" s="200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195" t="s">
        <v>461</v>
      </c>
      <c r="F18" s="196"/>
      <c r="G18" s="197"/>
      <c r="H18" s="190" t="e">
        <f ca="1">SUMPRODUCT((SUBTOTAL(3,OFFSET($Q$10:$Q$14,ROW($Q$10:$Q$14)-ROW($Q$10),0,1))),--($Q$10:$Q$14&gt;=4))</f>
        <v>#REF!</v>
      </c>
      <c r="I18" s="190"/>
      <c r="J18" s="190"/>
      <c r="K18" s="194" t="e">
        <f ca="1">H18/$H$20</f>
        <v>#REF!</v>
      </c>
      <c r="L18" s="194"/>
      <c r="M18" s="194"/>
      <c r="N18" s="190"/>
      <c r="O18" s="190"/>
      <c r="P18" s="190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195" t="s">
        <v>460</v>
      </c>
      <c r="F19" s="196"/>
      <c r="G19" s="197"/>
      <c r="H19" s="190" t="e">
        <f ca="1">SUMPRODUCT((SUBTOTAL(3,OFFSET($Q$10:$Q$14,ROW($Q$10:$Q$14)-ROW($Q$10),0,1))),--($Q$10:$Q$14&lt;4))</f>
        <v>#REF!</v>
      </c>
      <c r="I19" s="190"/>
      <c r="J19" s="190"/>
      <c r="K19" s="194" t="e">
        <f ca="1">H19/$H$20</f>
        <v>#REF!</v>
      </c>
      <c r="L19" s="194"/>
      <c r="M19" s="194"/>
      <c r="N19" s="190"/>
      <c r="O19" s="190"/>
      <c r="P19" s="190"/>
      <c r="Q19" s="56"/>
      <c r="R19" s="60"/>
      <c r="S19" s="61"/>
    </row>
    <row r="20" spans="1:19" s="58" customFormat="1" ht="12.75" customHeight="1">
      <c r="A20" s="56"/>
      <c r="B20" s="56"/>
      <c r="C20"/>
      <c r="D20" s="188" t="s">
        <v>134</v>
      </c>
      <c r="E20" s="188"/>
      <c r="F20" s="188"/>
      <c r="G20" s="188"/>
      <c r="H20" s="188" t="e">
        <f ca="1">SUM(H18:H19)</f>
        <v>#REF!</v>
      </c>
      <c r="I20" s="188"/>
      <c r="J20" s="188"/>
      <c r="K20" s="189" t="e">
        <f ca="1">SUM(K18:L19)</f>
        <v>#REF!</v>
      </c>
      <c r="L20" s="189"/>
      <c r="M20" s="189"/>
      <c r="N20" s="190"/>
      <c r="O20" s="190"/>
      <c r="P20" s="190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184" t="str">
        <f ca="1">"Đà nẵng, ngày " &amp; TEXT(DAY(TODAY()),"00") &amp; " tháng " &amp; TEXT(MONTH(TODAY()),"00") &amp; " năm " &amp; YEAR(TODAY())</f>
        <v>Đà nẵng, ngày 24 tháng 07 năm 2025</v>
      </c>
      <c r="O22" s="184"/>
      <c r="P22" s="184"/>
      <c r="Q22" s="184"/>
      <c r="R22" s="184"/>
      <c r="S22" s="184"/>
    </row>
    <row r="23" spans="1:19" s="58" customFormat="1" ht="12.75" customHeight="1">
      <c r="A23" s="56"/>
      <c r="B23" s="185" t="s">
        <v>135</v>
      </c>
      <c r="C23" s="185"/>
      <c r="D23" s="185"/>
      <c r="E23" s="60"/>
      <c r="F23" s="64" t="s">
        <v>136</v>
      </c>
      <c r="G23" s="60"/>
      <c r="H23" s="45"/>
      <c r="I23" s="65" t="s">
        <v>137</v>
      </c>
      <c r="K23" s="56"/>
      <c r="L23" s="123"/>
      <c r="M23" s="45"/>
      <c r="N23" s="185" t="s">
        <v>458</v>
      </c>
      <c r="O23" s="185"/>
      <c r="P23" s="185"/>
      <c r="Q23" s="185"/>
      <c r="R23" s="185"/>
      <c r="S23" s="185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186" t="s">
        <v>148</v>
      </c>
      <c r="C29" s="186"/>
      <c r="D29" s="186"/>
      <c r="E29" s="40"/>
      <c r="F29" s="70"/>
      <c r="G29" s="71"/>
      <c r="H29" s="71"/>
      <c r="I29" s="71"/>
      <c r="J29" s="71"/>
      <c r="K29" s="71"/>
      <c r="L29" s="71"/>
      <c r="M29" s="71"/>
      <c r="N29" s="187" t="s">
        <v>138</v>
      </c>
      <c r="O29" s="187"/>
      <c r="P29" s="187"/>
      <c r="Q29" s="187"/>
      <c r="R29" s="187"/>
      <c r="S29" s="187"/>
    </row>
    <row r="30" spans="1:19" s="58" customFormat="1" ht="12.75" customHeight="1">
      <c r="A30" s="56"/>
      <c r="B30" s="186"/>
      <c r="C30" s="186"/>
      <c r="D30" s="186"/>
      <c r="E30" s="40"/>
      <c r="F30" s="70"/>
      <c r="G30" s="71"/>
      <c r="H30" s="71"/>
      <c r="I30" s="71"/>
      <c r="J30" s="71"/>
      <c r="K30" s="71"/>
      <c r="L30" s="71"/>
      <c r="M30" s="71"/>
      <c r="N30" s="187"/>
      <c r="O30" s="187"/>
      <c r="P30" s="187"/>
      <c r="Q30" s="187"/>
      <c r="R30" s="187"/>
      <c r="S30" s="187"/>
    </row>
    <row r="31" spans="1:19" s="72" customFormat="1">
      <c r="B31" s="183"/>
      <c r="C31" s="183"/>
      <c r="D31" s="183"/>
      <c r="E31" s="183"/>
      <c r="F31" s="183"/>
      <c r="G31" s="183"/>
      <c r="H31" s="183"/>
      <c r="I31" s="183"/>
      <c r="J31" s="183"/>
      <c r="K31" s="183"/>
      <c r="L31" s="183"/>
      <c r="M31" s="183"/>
      <c r="N31" s="183"/>
      <c r="O31" s="183"/>
      <c r="P31" s="183"/>
      <c r="Q31" s="183"/>
      <c r="R31" s="183"/>
      <c r="S31" s="183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4"/>
  </cols>
  <sheetData>
    <row r="1" spans="1:4">
      <c r="A1" s="14" t="s">
        <v>535</v>
      </c>
      <c r="B1" t="s">
        <v>536</v>
      </c>
      <c r="D1" t="s">
        <v>537</v>
      </c>
    </row>
    <row r="2" spans="1:4">
      <c r="A2" s="14">
        <v>2</v>
      </c>
      <c r="B2" t="s">
        <v>560</v>
      </c>
      <c r="C2" t="str">
        <f>A2&amp;B2</f>
        <v>2401/1</v>
      </c>
      <c r="D2" t="s">
        <v>538</v>
      </c>
    </row>
    <row r="3" spans="1:4">
      <c r="A3" s="14">
        <v>2</v>
      </c>
      <c r="B3" t="s">
        <v>561</v>
      </c>
      <c r="C3" t="str">
        <f t="shared" ref="C3:C53" si="0">A3&amp;B3</f>
        <v>2401/2</v>
      </c>
      <c r="D3" t="s">
        <v>538</v>
      </c>
    </row>
    <row r="4" spans="1:4">
      <c r="A4" s="14">
        <v>2</v>
      </c>
      <c r="B4">
        <v>702</v>
      </c>
      <c r="C4" t="str">
        <f t="shared" si="0"/>
        <v>2702</v>
      </c>
      <c r="D4" t="s">
        <v>538</v>
      </c>
    </row>
    <row r="5" spans="1:4">
      <c r="A5" s="14">
        <v>2</v>
      </c>
      <c r="B5">
        <v>703</v>
      </c>
      <c r="C5" t="str">
        <f t="shared" si="0"/>
        <v>2703</v>
      </c>
      <c r="D5" t="s">
        <v>538</v>
      </c>
    </row>
    <row r="6" spans="1:4">
      <c r="A6" s="14">
        <v>2</v>
      </c>
      <c r="B6" t="s">
        <v>564</v>
      </c>
      <c r="C6" t="str">
        <f t="shared" si="0"/>
        <v>2801A</v>
      </c>
      <c r="D6" t="s">
        <v>538</v>
      </c>
    </row>
    <row r="7" spans="1:4">
      <c r="A7" s="14">
        <v>2</v>
      </c>
      <c r="B7" t="s">
        <v>565</v>
      </c>
      <c r="C7" t="str">
        <f t="shared" si="0"/>
        <v>2801B</v>
      </c>
      <c r="D7" t="s">
        <v>538</v>
      </c>
    </row>
    <row r="8" spans="1:4">
      <c r="A8" s="14">
        <v>2</v>
      </c>
      <c r="B8">
        <v>802</v>
      </c>
      <c r="C8" t="str">
        <f t="shared" si="0"/>
        <v>2802</v>
      </c>
      <c r="D8" t="s">
        <v>538</v>
      </c>
    </row>
    <row r="9" spans="1:4">
      <c r="A9" s="14">
        <v>2</v>
      </c>
      <c r="B9">
        <v>803</v>
      </c>
      <c r="C9" t="str">
        <f t="shared" si="0"/>
        <v>2803</v>
      </c>
      <c r="D9" t="s">
        <v>538</v>
      </c>
    </row>
    <row r="10" spans="1:4">
      <c r="A10" s="14">
        <v>2</v>
      </c>
      <c r="B10" t="s">
        <v>566</v>
      </c>
      <c r="C10" t="str">
        <f t="shared" si="0"/>
        <v>2901A</v>
      </c>
      <c r="D10" t="s">
        <v>538</v>
      </c>
    </row>
    <row r="11" spans="1:4">
      <c r="A11" s="14">
        <v>2</v>
      </c>
      <c r="B11" t="s">
        <v>567</v>
      </c>
      <c r="C11" t="str">
        <f t="shared" si="0"/>
        <v>2901B</v>
      </c>
      <c r="D11" t="s">
        <v>538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538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538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538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538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538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538</v>
      </c>
    </row>
    <row r="18" spans="1:4">
      <c r="A18" s="14">
        <v>2</v>
      </c>
      <c r="B18" t="s">
        <v>568</v>
      </c>
      <c r="C18" t="str">
        <f t="shared" si="0"/>
        <v>21101/1</v>
      </c>
      <c r="D18" t="s">
        <v>538</v>
      </c>
    </row>
    <row r="19" spans="1:4">
      <c r="A19" s="14">
        <v>2</v>
      </c>
      <c r="B19" t="s">
        <v>569</v>
      </c>
      <c r="C19" t="str">
        <f t="shared" si="0"/>
        <v>21101/2</v>
      </c>
      <c r="D19" t="s">
        <v>538</v>
      </c>
    </row>
    <row r="20" spans="1:4">
      <c r="A20" s="14">
        <v>2</v>
      </c>
      <c r="B20" t="s">
        <v>541</v>
      </c>
      <c r="C20" t="str">
        <f t="shared" si="0"/>
        <v>2213/1</v>
      </c>
      <c r="D20" t="s">
        <v>538</v>
      </c>
    </row>
    <row r="21" spans="1:4">
      <c r="A21" s="14">
        <v>2</v>
      </c>
      <c r="B21" t="s">
        <v>542</v>
      </c>
      <c r="C21" t="str">
        <f t="shared" si="0"/>
        <v>2213/2</v>
      </c>
      <c r="D21" t="s">
        <v>538</v>
      </c>
    </row>
    <row r="22" spans="1:4">
      <c r="A22" s="14">
        <v>2</v>
      </c>
      <c r="B22" t="s">
        <v>543</v>
      </c>
      <c r="C22" t="str">
        <f t="shared" si="0"/>
        <v>2214/1</v>
      </c>
      <c r="D22" t="s">
        <v>538</v>
      </c>
    </row>
    <row r="23" spans="1:4">
      <c r="A23" s="14">
        <v>2</v>
      </c>
      <c r="B23" t="s">
        <v>544</v>
      </c>
      <c r="C23" t="str">
        <f t="shared" si="0"/>
        <v>2214/2</v>
      </c>
      <c r="D23" t="s">
        <v>538</v>
      </c>
    </row>
    <row r="24" spans="1:4">
      <c r="A24" s="14">
        <v>2</v>
      </c>
      <c r="B24" t="s">
        <v>545</v>
      </c>
      <c r="C24" t="str">
        <f t="shared" si="0"/>
        <v>2307/1</v>
      </c>
      <c r="D24" t="s">
        <v>538</v>
      </c>
    </row>
    <row r="25" spans="1:4">
      <c r="A25" s="14">
        <v>2</v>
      </c>
      <c r="B25" t="s">
        <v>546</v>
      </c>
      <c r="C25" t="str">
        <f t="shared" si="0"/>
        <v>2307/2</v>
      </c>
      <c r="D25" t="s">
        <v>538</v>
      </c>
    </row>
    <row r="26" spans="1:4">
      <c r="A26" s="14">
        <v>2</v>
      </c>
      <c r="B26" t="s">
        <v>547</v>
      </c>
      <c r="C26" t="str">
        <f t="shared" si="0"/>
        <v>2308/1</v>
      </c>
      <c r="D26" t="s">
        <v>538</v>
      </c>
    </row>
    <row r="27" spans="1:4">
      <c r="A27" s="14">
        <v>2</v>
      </c>
      <c r="B27" t="s">
        <v>548</v>
      </c>
      <c r="C27" t="str">
        <f t="shared" si="0"/>
        <v>2308/2</v>
      </c>
      <c r="D27" t="s">
        <v>538</v>
      </c>
    </row>
    <row r="28" spans="1:4">
      <c r="A28" s="14">
        <v>2</v>
      </c>
      <c r="B28" t="s">
        <v>147</v>
      </c>
      <c r="C28" t="str">
        <f t="shared" si="0"/>
        <v>2313/1</v>
      </c>
      <c r="D28" t="s">
        <v>538</v>
      </c>
    </row>
    <row r="29" spans="1:4">
      <c r="A29" s="14">
        <v>2</v>
      </c>
      <c r="B29" t="s">
        <v>549</v>
      </c>
      <c r="C29" t="str">
        <f t="shared" si="0"/>
        <v>2313/2</v>
      </c>
      <c r="D29" t="s">
        <v>538</v>
      </c>
    </row>
    <row r="30" spans="1:4">
      <c r="A30" s="14">
        <v>2</v>
      </c>
      <c r="B30" t="s">
        <v>550</v>
      </c>
      <c r="C30" t="str">
        <f t="shared" si="0"/>
        <v>2314/1</v>
      </c>
      <c r="D30" t="s">
        <v>538</v>
      </c>
    </row>
    <row r="31" spans="1:4">
      <c r="A31" s="14">
        <v>2</v>
      </c>
      <c r="B31" t="s">
        <v>551</v>
      </c>
      <c r="C31" t="str">
        <f t="shared" ref="C31" si="1">A31&amp;B31</f>
        <v>2314/2</v>
      </c>
      <c r="D31" t="s">
        <v>538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538</v>
      </c>
    </row>
    <row r="33" spans="1:4">
      <c r="A33" s="14">
        <v>2</v>
      </c>
      <c r="B33" t="s">
        <v>552</v>
      </c>
      <c r="C33" t="str">
        <f t="shared" si="0"/>
        <v>2407/1</v>
      </c>
      <c r="D33" t="s">
        <v>538</v>
      </c>
    </row>
    <row r="34" spans="1:4">
      <c r="A34" s="14">
        <v>2</v>
      </c>
      <c r="B34" t="s">
        <v>553</v>
      </c>
      <c r="C34" t="str">
        <f t="shared" si="0"/>
        <v>2407/2</v>
      </c>
      <c r="D34" t="s">
        <v>538</v>
      </c>
    </row>
    <row r="35" spans="1:4">
      <c r="A35" s="14">
        <v>2</v>
      </c>
      <c r="B35" t="s">
        <v>554</v>
      </c>
      <c r="C35" t="str">
        <f t="shared" si="0"/>
        <v>2408/1</v>
      </c>
      <c r="D35" t="s">
        <v>538</v>
      </c>
    </row>
    <row r="36" spans="1:4">
      <c r="A36" s="14">
        <v>2</v>
      </c>
      <c r="B36" t="s">
        <v>555</v>
      </c>
      <c r="C36" t="str">
        <f t="shared" si="0"/>
        <v>2408/2</v>
      </c>
      <c r="D36" t="s">
        <v>538</v>
      </c>
    </row>
    <row r="37" spans="1:4">
      <c r="A37" s="14">
        <v>2</v>
      </c>
      <c r="B37" t="s">
        <v>556</v>
      </c>
      <c r="C37" t="str">
        <f t="shared" si="0"/>
        <v>2413/1</v>
      </c>
      <c r="D37" t="s">
        <v>538</v>
      </c>
    </row>
    <row r="38" spans="1:4">
      <c r="A38" s="14">
        <v>2</v>
      </c>
      <c r="B38" t="s">
        <v>557</v>
      </c>
      <c r="C38" t="str">
        <f t="shared" si="0"/>
        <v>2413/2</v>
      </c>
      <c r="D38" t="s">
        <v>538</v>
      </c>
    </row>
    <row r="39" spans="1:4">
      <c r="A39" s="14">
        <v>2</v>
      </c>
      <c r="B39" t="s">
        <v>558</v>
      </c>
      <c r="C39" t="str">
        <f t="shared" si="0"/>
        <v>2414/1</v>
      </c>
      <c r="D39" t="s">
        <v>538</v>
      </c>
    </row>
    <row r="40" spans="1:4">
      <c r="A40" s="14">
        <v>2</v>
      </c>
      <c r="B40" t="s">
        <v>559</v>
      </c>
      <c r="C40" t="str">
        <f t="shared" si="0"/>
        <v>2414/2</v>
      </c>
      <c r="D40" t="s">
        <v>538</v>
      </c>
    </row>
    <row r="41" spans="1:4">
      <c r="A41" s="14">
        <v>2</v>
      </c>
      <c r="B41" t="s">
        <v>539</v>
      </c>
      <c r="C41" t="str">
        <f t="shared" si="0"/>
        <v>2208/1</v>
      </c>
      <c r="D41" t="s">
        <v>538</v>
      </c>
    </row>
    <row r="42" spans="1:4">
      <c r="A42" s="14">
        <v>2</v>
      </c>
      <c r="B42" t="s">
        <v>540</v>
      </c>
      <c r="C42" t="str">
        <f t="shared" si="0"/>
        <v>2208/2</v>
      </c>
      <c r="D42" t="s">
        <v>538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538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538</v>
      </c>
    </row>
    <row r="45" spans="1:4" s="125" customFormat="1">
      <c r="A45" s="124">
        <v>1</v>
      </c>
      <c r="B45" s="125" t="s">
        <v>570</v>
      </c>
      <c r="C45" s="125" t="str">
        <f>A45&amp;B45</f>
        <v>1302/1</v>
      </c>
      <c r="D45" s="125" t="s">
        <v>538</v>
      </c>
    </row>
    <row r="46" spans="1:4">
      <c r="A46" s="124">
        <v>1</v>
      </c>
      <c r="B46" s="125" t="s">
        <v>571</v>
      </c>
      <c r="C46" s="125" t="str">
        <f t="shared" si="0"/>
        <v>1302/2</v>
      </c>
      <c r="D46" s="125" t="s">
        <v>538</v>
      </c>
    </row>
    <row r="47" spans="1:4">
      <c r="A47" s="124">
        <v>1</v>
      </c>
      <c r="B47" s="125" t="s">
        <v>572</v>
      </c>
      <c r="C47" s="125" t="str">
        <f t="shared" si="0"/>
        <v>1304/1</v>
      </c>
      <c r="D47" s="125" t="s">
        <v>538</v>
      </c>
    </row>
    <row r="48" spans="1:4">
      <c r="A48" s="124">
        <v>1</v>
      </c>
      <c r="B48" s="125" t="s">
        <v>573</v>
      </c>
      <c r="C48" s="125" t="str">
        <f t="shared" si="0"/>
        <v>1304/2</v>
      </c>
      <c r="D48" s="125" t="s">
        <v>538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538</v>
      </c>
    </row>
    <row r="50" spans="1:4">
      <c r="A50" s="124">
        <v>1</v>
      </c>
      <c r="B50" s="125" t="s">
        <v>545</v>
      </c>
      <c r="C50" s="125" t="str">
        <f t="shared" si="0"/>
        <v>1307/1</v>
      </c>
      <c r="D50" s="125" t="s">
        <v>538</v>
      </c>
    </row>
    <row r="51" spans="1:4">
      <c r="A51" s="124">
        <v>1</v>
      </c>
      <c r="B51" s="125" t="s">
        <v>546</v>
      </c>
      <c r="C51" s="125" t="str">
        <f t="shared" si="0"/>
        <v>1307/2</v>
      </c>
      <c r="D51" s="125" t="s">
        <v>538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538</v>
      </c>
    </row>
    <row r="53" spans="1:4">
      <c r="A53" s="124">
        <v>1</v>
      </c>
      <c r="B53" s="125" t="s">
        <v>574</v>
      </c>
      <c r="C53" s="125" t="str">
        <f t="shared" si="0"/>
        <v>1310/1</v>
      </c>
      <c r="D53" s="125" t="s">
        <v>538</v>
      </c>
    </row>
    <row r="54" spans="1:4">
      <c r="A54" s="124">
        <v>1</v>
      </c>
      <c r="B54" s="125" t="s">
        <v>575</v>
      </c>
      <c r="C54" s="125" t="str">
        <f t="shared" ref="C54:C91" si="2">A54&amp;B54</f>
        <v>1310/2</v>
      </c>
      <c r="D54" s="125" t="s">
        <v>538</v>
      </c>
    </row>
    <row r="55" spans="1:4">
      <c r="A55" s="124">
        <v>1</v>
      </c>
      <c r="B55" s="125" t="s">
        <v>576</v>
      </c>
      <c r="C55" s="125" t="str">
        <f t="shared" si="2"/>
        <v>1510/1</v>
      </c>
      <c r="D55" s="125" t="s">
        <v>538</v>
      </c>
    </row>
    <row r="56" spans="1:4">
      <c r="A56" s="124">
        <v>1</v>
      </c>
      <c r="B56" s="125" t="s">
        <v>577</v>
      </c>
      <c r="C56" s="125" t="str">
        <f t="shared" si="2"/>
        <v>1510/2</v>
      </c>
      <c r="D56" s="125" t="s">
        <v>538</v>
      </c>
    </row>
    <row r="57" spans="1:4">
      <c r="A57" s="124">
        <v>1</v>
      </c>
      <c r="B57" s="125" t="s">
        <v>578</v>
      </c>
      <c r="C57" s="125" t="str">
        <f t="shared" si="2"/>
        <v>1510/3</v>
      </c>
      <c r="D57" s="125" t="s">
        <v>538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538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538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538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538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538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538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538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538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538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538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538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538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538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538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538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538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538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538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538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538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538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538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538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538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538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538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538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538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538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538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538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538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538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538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538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538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538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538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538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538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538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538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538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538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538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538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538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538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538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538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538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538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538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538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538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538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538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538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538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538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538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538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538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538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538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538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538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538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538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538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538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538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538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538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538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538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538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538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538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538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538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538</v>
      </c>
    </row>
    <row r="140" spans="1:4">
      <c r="A140" s="127">
        <v>5</v>
      </c>
      <c r="B140" t="s">
        <v>560</v>
      </c>
      <c r="C140" s="125" t="str">
        <f t="shared" si="9"/>
        <v>5401/1</v>
      </c>
      <c r="D140" s="125" t="s">
        <v>538</v>
      </c>
    </row>
    <row r="141" spans="1:4">
      <c r="A141" s="127">
        <v>5</v>
      </c>
      <c r="B141" t="s">
        <v>561</v>
      </c>
      <c r="C141" s="125" t="str">
        <f t="shared" si="9"/>
        <v>5401/2</v>
      </c>
      <c r="D141" s="125" t="s">
        <v>538</v>
      </c>
    </row>
    <row r="142" spans="1:4">
      <c r="A142" s="127">
        <v>5</v>
      </c>
      <c r="B142" t="s">
        <v>579</v>
      </c>
      <c r="C142" s="125" t="str">
        <f t="shared" ref="C142:C143" si="10">A142&amp;B142</f>
        <v>5401/3</v>
      </c>
      <c r="D142" s="125" t="s">
        <v>538</v>
      </c>
    </row>
    <row r="143" spans="1:4">
      <c r="A143" s="127">
        <v>5</v>
      </c>
      <c r="B143" t="s">
        <v>562</v>
      </c>
      <c r="C143" s="125" t="str">
        <f t="shared" si="10"/>
        <v>5501/1</v>
      </c>
      <c r="D143" s="125" t="s">
        <v>538</v>
      </c>
    </row>
    <row r="144" spans="1:4">
      <c r="A144" s="127">
        <v>5</v>
      </c>
      <c r="B144" t="s">
        <v>563</v>
      </c>
      <c r="C144" s="125" t="str">
        <f t="shared" ref="C144" si="11">A144&amp;B144</f>
        <v>5501/2</v>
      </c>
      <c r="D144" s="125" t="s">
        <v>538</v>
      </c>
    </row>
    <row r="145" spans="1:4">
      <c r="A145" s="127">
        <v>5</v>
      </c>
      <c r="B145" t="s">
        <v>580</v>
      </c>
      <c r="C145" s="125" t="str">
        <f t="shared" si="9"/>
        <v>5501/3</v>
      </c>
      <c r="D145" s="125" t="s">
        <v>538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119</v>
      </c>
      <c r="B1" s="20"/>
      <c r="C1" s="20"/>
      <c r="D1" s="220" t="s">
        <v>120</v>
      </c>
      <c r="E1" s="221" t="s">
        <v>121</v>
      </c>
      <c r="F1" s="221" t="s">
        <v>122</v>
      </c>
      <c r="G1" s="221" t="s">
        <v>123</v>
      </c>
      <c r="H1" s="21" t="s">
        <v>124</v>
      </c>
      <c r="I1" s="21"/>
      <c r="J1" s="21"/>
      <c r="K1" s="21"/>
      <c r="L1" s="21"/>
      <c r="M1" s="2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125</v>
      </c>
      <c r="B2" s="24" t="s">
        <v>126</v>
      </c>
      <c r="C2" s="24" t="s">
        <v>140</v>
      </c>
      <c r="D2" s="220"/>
      <c r="E2" s="221"/>
      <c r="F2" s="221"/>
      <c r="G2" s="221"/>
      <c r="H2" s="21"/>
      <c r="I2" s="21"/>
      <c r="J2" s="21"/>
      <c r="K2" s="21"/>
      <c r="L2" s="21"/>
      <c r="M2" s="2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150</v>
      </c>
      <c r="D4" s="31" t="s">
        <v>151</v>
      </c>
      <c r="E4" s="29">
        <v>2</v>
      </c>
      <c r="I4" s="29">
        <v>1</v>
      </c>
      <c r="J4" s="31" t="s">
        <v>1263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152</v>
      </c>
      <c r="D5" s="31" t="s">
        <v>153</v>
      </c>
      <c r="E5" s="29">
        <v>2</v>
      </c>
      <c r="I5" s="29">
        <v>2</v>
      </c>
      <c r="J5" s="31" t="s">
        <v>146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154</v>
      </c>
      <c r="D6" s="31" t="s">
        <v>155</v>
      </c>
      <c r="E6" s="29">
        <v>1</v>
      </c>
      <c r="I6" s="29">
        <v>3</v>
      </c>
      <c r="J6" s="31" t="s">
        <v>149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156</v>
      </c>
      <c r="D7" s="31" t="s">
        <v>157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158</v>
      </c>
      <c r="D8" s="31" t="s">
        <v>159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160</v>
      </c>
      <c r="D9" s="31" t="s">
        <v>161</v>
      </c>
      <c r="E9" s="29">
        <v>2</v>
      </c>
      <c r="J9" s="31"/>
    </row>
    <row r="10" spans="1:26">
      <c r="A10" s="29" t="str">
        <f t="shared" si="0"/>
        <v>ARC</v>
      </c>
      <c r="B10" s="29" t="str">
        <f t="shared" si="1"/>
        <v>116</v>
      </c>
      <c r="C10" s="30" t="s">
        <v>162</v>
      </c>
      <c r="D10" s="31" t="s">
        <v>163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164</v>
      </c>
      <c r="D11" s="31" t="s">
        <v>165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166</v>
      </c>
      <c r="D12" s="31" t="s">
        <v>167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168</v>
      </c>
      <c r="D13" s="31" t="s">
        <v>169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170</v>
      </c>
      <c r="D14" s="31" t="s">
        <v>171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172</v>
      </c>
      <c r="D15" s="31" t="s">
        <v>173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174</v>
      </c>
      <c r="D16" s="31" t="s">
        <v>175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176</v>
      </c>
      <c r="D17" s="31" t="s">
        <v>177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178</v>
      </c>
      <c r="D18" s="31" t="s">
        <v>179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180</v>
      </c>
      <c r="D19" s="31" t="s">
        <v>181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182</v>
      </c>
      <c r="D20" s="31" t="s">
        <v>183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184</v>
      </c>
      <c r="D21" s="31" t="s">
        <v>185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186</v>
      </c>
      <c r="D22" s="31" t="s">
        <v>187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188</v>
      </c>
      <c r="D23" s="31" t="s">
        <v>189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190</v>
      </c>
      <c r="D24" s="31" t="s">
        <v>191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192</v>
      </c>
      <c r="D25" s="31" t="s">
        <v>193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194</v>
      </c>
      <c r="D26" s="31" t="s">
        <v>195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196</v>
      </c>
      <c r="D27" s="31" t="s">
        <v>197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198</v>
      </c>
      <c r="D28" s="31" t="s">
        <v>199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200</v>
      </c>
      <c r="D29" s="31" t="s">
        <v>201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202</v>
      </c>
      <c r="D30" s="31" t="s">
        <v>203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204</v>
      </c>
      <c r="D31" s="31" t="s">
        <v>205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206</v>
      </c>
      <c r="D32" s="31" t="s">
        <v>207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208</v>
      </c>
      <c r="D33" s="31" t="s">
        <v>209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210</v>
      </c>
      <c r="D34" s="31" t="s">
        <v>211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212</v>
      </c>
      <c r="D35" s="31" t="s">
        <v>213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214</v>
      </c>
      <c r="D36" s="31" t="s">
        <v>189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215</v>
      </c>
      <c r="D37" s="31" t="s">
        <v>216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217</v>
      </c>
      <c r="D38" s="31" t="s">
        <v>218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219</v>
      </c>
      <c r="D39" s="31" t="s">
        <v>220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221</v>
      </c>
      <c r="D40" s="31" t="s">
        <v>222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223</v>
      </c>
      <c r="D41" s="31" t="s">
        <v>224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225</v>
      </c>
      <c r="D42" s="31" t="s">
        <v>226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227</v>
      </c>
      <c r="D43" s="31" t="s">
        <v>228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229</v>
      </c>
      <c r="D44" s="31" t="s">
        <v>230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231</v>
      </c>
      <c r="D45" s="31" t="s">
        <v>232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233</v>
      </c>
      <c r="D46" s="31" t="s">
        <v>234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235</v>
      </c>
      <c r="D47" s="31" t="s">
        <v>236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237</v>
      </c>
      <c r="D48" s="31" t="s">
        <v>238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239</v>
      </c>
      <c r="D49" s="31" t="s">
        <v>240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241</v>
      </c>
      <c r="D50" s="31" t="s">
        <v>242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243</v>
      </c>
      <c r="D51" s="31" t="s">
        <v>189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244</v>
      </c>
      <c r="D52" s="31" t="s">
        <v>245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246</v>
      </c>
      <c r="D53" s="31" t="s">
        <v>247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248</v>
      </c>
      <c r="D54" s="31" t="s">
        <v>249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250</v>
      </c>
      <c r="D55" s="31" t="s">
        <v>251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252</v>
      </c>
      <c r="D56" s="31" t="s">
        <v>253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254</v>
      </c>
      <c r="D57" s="31" t="s">
        <v>255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256</v>
      </c>
      <c r="D58" s="31" t="s">
        <v>257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258</v>
      </c>
      <c r="D59" s="31" t="s">
        <v>259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260</v>
      </c>
      <c r="D60" s="31" t="s">
        <v>261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262</v>
      </c>
      <c r="D61" s="31" t="s">
        <v>263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264</v>
      </c>
      <c r="D62" s="31" t="s">
        <v>265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266</v>
      </c>
      <c r="D63" s="31" t="s">
        <v>267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268</v>
      </c>
      <c r="D64" s="31" t="s">
        <v>269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270</v>
      </c>
      <c r="D65" s="31" t="s">
        <v>271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272</v>
      </c>
      <c r="D66" s="31" t="s">
        <v>273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274</v>
      </c>
      <c r="D67" s="31" t="s">
        <v>275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276</v>
      </c>
      <c r="D68" s="31" t="s">
        <v>277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278</v>
      </c>
      <c r="D69" s="31" t="s">
        <v>279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139</v>
      </c>
      <c r="D70" s="31" t="s">
        <v>127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280</v>
      </c>
      <c r="D71" s="31" t="s">
        <v>281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282</v>
      </c>
      <c r="D72" s="31" t="s">
        <v>283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284</v>
      </c>
      <c r="D73" s="31" t="s">
        <v>285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286</v>
      </c>
      <c r="D74" s="31" t="s">
        <v>287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288</v>
      </c>
      <c r="D75" s="31" t="s">
        <v>289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290</v>
      </c>
      <c r="D76" s="31" t="s">
        <v>291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292</v>
      </c>
      <c r="D77" s="31" t="s">
        <v>236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293</v>
      </c>
      <c r="D78" s="31" t="s">
        <v>294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295</v>
      </c>
      <c r="D79" s="31" t="s">
        <v>296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297</v>
      </c>
      <c r="D80" s="31" t="s">
        <v>298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299</v>
      </c>
      <c r="D81" s="31" t="s">
        <v>287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300</v>
      </c>
      <c r="D82" s="31" t="s">
        <v>301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302</v>
      </c>
      <c r="D83" s="31" t="s">
        <v>303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304</v>
      </c>
      <c r="D84" s="31" t="s">
        <v>236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305</v>
      </c>
      <c r="D85" s="31" t="s">
        <v>238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306</v>
      </c>
      <c r="D86" s="31" t="s">
        <v>307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308</v>
      </c>
      <c r="D87" s="31" t="s">
        <v>309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310</v>
      </c>
      <c r="D88" s="31" t="s">
        <v>287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311</v>
      </c>
      <c r="D89" s="31" t="s">
        <v>312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313</v>
      </c>
      <c r="D90" s="31" t="s">
        <v>314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315</v>
      </c>
      <c r="D91" s="31" t="s">
        <v>316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317</v>
      </c>
      <c r="D92" s="31" t="s">
        <v>312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318</v>
      </c>
      <c r="D93" s="31" t="s">
        <v>314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319</v>
      </c>
      <c r="D94" s="31" t="s">
        <v>316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312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320</v>
      </c>
      <c r="D96" s="31" t="s">
        <v>321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322</v>
      </c>
      <c r="D97" s="31" t="s">
        <v>323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324</v>
      </c>
      <c r="D98" s="31" t="s">
        <v>325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326</v>
      </c>
      <c r="D99" s="31" t="s">
        <v>327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328</v>
      </c>
      <c r="D100" s="31" t="s">
        <v>329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330</v>
      </c>
      <c r="D101" s="31" t="s">
        <v>331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332</v>
      </c>
      <c r="D102" s="31" t="s">
        <v>333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334</v>
      </c>
      <c r="D103" s="31" t="s">
        <v>335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336</v>
      </c>
      <c r="D104" s="31" t="s">
        <v>337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338</v>
      </c>
      <c r="D105" s="31" t="s">
        <v>339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340</v>
      </c>
      <c r="D106" s="31" t="s">
        <v>341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342</v>
      </c>
      <c r="D107" s="31" t="s">
        <v>343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344</v>
      </c>
      <c r="D108" s="31" t="s">
        <v>345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346</v>
      </c>
      <c r="D109" s="31" t="s">
        <v>347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348</v>
      </c>
      <c r="D110" s="31" t="s">
        <v>349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350</v>
      </c>
      <c r="D111" s="31" t="s">
        <v>351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352</v>
      </c>
      <c r="D112" s="31" t="s">
        <v>353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354</v>
      </c>
      <c r="D113" s="31" t="s">
        <v>355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356</v>
      </c>
      <c r="D114" s="31" t="s">
        <v>357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358</v>
      </c>
      <c r="D115" s="31" t="s">
        <v>197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359</v>
      </c>
      <c r="D116" s="31" t="s">
        <v>287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360</v>
      </c>
      <c r="D117" s="31" t="s">
        <v>236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361</v>
      </c>
      <c r="D118" s="31" t="s">
        <v>294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362</v>
      </c>
      <c r="D119" s="31" t="s">
        <v>363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364</v>
      </c>
      <c r="D120" s="31" t="s">
        <v>365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366</v>
      </c>
      <c r="D121" s="31" t="s">
        <v>367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368</v>
      </c>
      <c r="D122" s="31" t="s">
        <v>369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370</v>
      </c>
      <c r="D123" s="31" t="s">
        <v>287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371</v>
      </c>
      <c r="D124" s="31" t="s">
        <v>372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373</v>
      </c>
      <c r="D125" s="31" t="s">
        <v>374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375</v>
      </c>
      <c r="D126" s="31" t="s">
        <v>376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377</v>
      </c>
      <c r="D127" s="31" t="s">
        <v>378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379</v>
      </c>
      <c r="D128" s="31" t="s">
        <v>380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381</v>
      </c>
      <c r="D129" s="31" t="s">
        <v>382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383</v>
      </c>
      <c r="D130" s="31" t="s">
        <v>384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385</v>
      </c>
      <c r="D131" s="31" t="s">
        <v>234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386</v>
      </c>
      <c r="D132" s="31" t="s">
        <v>236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387</v>
      </c>
      <c r="D133" s="31" t="s">
        <v>238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388</v>
      </c>
      <c r="D134" s="31" t="s">
        <v>389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390</v>
      </c>
      <c r="D135" s="31" t="s">
        <v>391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392</v>
      </c>
      <c r="D136" s="31" t="s">
        <v>393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394</v>
      </c>
      <c r="D137" s="31" t="s">
        <v>395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396</v>
      </c>
      <c r="D138" s="31" t="s">
        <v>397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398</v>
      </c>
      <c r="D139" s="31" t="s">
        <v>287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399</v>
      </c>
      <c r="D140" s="31" t="s">
        <v>234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400</v>
      </c>
      <c r="D141" s="31" t="s">
        <v>238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401</v>
      </c>
      <c r="D142" s="31" t="s">
        <v>402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403</v>
      </c>
      <c r="D143" s="31" t="s">
        <v>404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405</v>
      </c>
      <c r="D144" s="31" t="s">
        <v>406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407</v>
      </c>
      <c r="D145" s="31" t="s">
        <v>408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409</v>
      </c>
      <c r="D146" s="31" t="s">
        <v>410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411</v>
      </c>
      <c r="D147" s="31" t="s">
        <v>412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413</v>
      </c>
      <c r="D148" s="31" t="s">
        <v>414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415</v>
      </c>
      <c r="D149" s="31" t="s">
        <v>416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417</v>
      </c>
      <c r="D150" s="31" t="s">
        <v>418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419</v>
      </c>
      <c r="D151" s="31" t="s">
        <v>420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421</v>
      </c>
      <c r="D152" s="31" t="s">
        <v>422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423</v>
      </c>
      <c r="D153" s="31" t="s">
        <v>424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425</v>
      </c>
      <c r="D154" s="31" t="s">
        <v>426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427</v>
      </c>
      <c r="D155" s="31" t="s">
        <v>428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429</v>
      </c>
      <c r="D156" s="31" t="s">
        <v>430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431</v>
      </c>
      <c r="D157" s="31" t="s">
        <v>432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433</v>
      </c>
      <c r="D158" s="31" t="s">
        <v>434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435</v>
      </c>
      <c r="D159" s="31" t="s">
        <v>436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437</v>
      </c>
      <c r="D160" s="31" t="s">
        <v>234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438</v>
      </c>
      <c r="D161" s="31" t="s">
        <v>236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439</v>
      </c>
      <c r="D162" s="31" t="s">
        <v>238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440</v>
      </c>
      <c r="D163" s="31" t="s">
        <v>441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442</v>
      </c>
      <c r="D164" s="31" t="s">
        <v>443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444</v>
      </c>
      <c r="D165" s="31" t="s">
        <v>445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446</v>
      </c>
      <c r="D166" s="31" t="s">
        <v>447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448</v>
      </c>
      <c r="D167" s="31" t="s">
        <v>449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450</v>
      </c>
      <c r="D168" s="31" t="s">
        <v>451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452</v>
      </c>
      <c r="D169" s="31" t="s">
        <v>453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454</v>
      </c>
      <c r="D170" s="31" t="s">
        <v>455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456</v>
      </c>
      <c r="D171" s="31" t="s">
        <v>457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463</v>
      </c>
      <c r="D172" s="31" t="s">
        <v>464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465</v>
      </c>
      <c r="D173" s="31" t="s">
        <v>466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467</v>
      </c>
      <c r="D174" s="31" t="s">
        <v>468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469</v>
      </c>
      <c r="D175" s="31" t="s">
        <v>470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471</v>
      </c>
      <c r="D176" s="31" t="s">
        <v>472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473</v>
      </c>
      <c r="D177" s="31" t="s">
        <v>474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475</v>
      </c>
      <c r="D178" s="31" t="s">
        <v>476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477</v>
      </c>
      <c r="D179" s="31" t="s">
        <v>478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479</v>
      </c>
      <c r="D180" s="31" t="s">
        <v>480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481</v>
      </c>
      <c r="D181" s="31" t="s">
        <v>482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483</v>
      </c>
      <c r="D182" s="31" t="s">
        <v>484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485</v>
      </c>
      <c r="D183" s="31" t="s">
        <v>486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487</v>
      </c>
      <c r="D184" s="31" t="s">
        <v>488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489</v>
      </c>
      <c r="D185" s="31" t="s">
        <v>490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491</v>
      </c>
      <c r="D186" s="31" t="s">
        <v>492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139</v>
      </c>
      <c r="D187" s="31" t="s">
        <v>127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493</v>
      </c>
      <c r="D188" s="31" t="s">
        <v>494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495</v>
      </c>
      <c r="D189" s="31" t="s">
        <v>496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497</v>
      </c>
      <c r="D190" s="31" t="s">
        <v>498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499</v>
      </c>
      <c r="D191" s="31" t="s">
        <v>500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501</v>
      </c>
      <c r="D192" s="31" t="s">
        <v>502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503</v>
      </c>
      <c r="D193" s="31" t="s">
        <v>504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505</v>
      </c>
      <c r="D194" s="31" t="s">
        <v>506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507</v>
      </c>
      <c r="D195" s="31" t="s">
        <v>508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509</v>
      </c>
      <c r="D196" s="31" t="s">
        <v>510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511</v>
      </c>
      <c r="D197" s="31" t="s">
        <v>512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513</v>
      </c>
      <c r="D198" s="31" t="s">
        <v>514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515</v>
      </c>
      <c r="D199" s="31" t="s">
        <v>516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517</v>
      </c>
      <c r="D200" s="31" t="s">
        <v>518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519</v>
      </c>
      <c r="D201" s="31" t="s">
        <v>520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521</v>
      </c>
      <c r="D202" s="31" t="s">
        <v>522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523</v>
      </c>
      <c r="D203" s="31" t="s">
        <v>524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525</v>
      </c>
      <c r="D204" s="31" t="s">
        <v>526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527</v>
      </c>
      <c r="D205" s="31" t="s">
        <v>528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529</v>
      </c>
      <c r="D206" s="31" t="s">
        <v>530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581</v>
      </c>
      <c r="D207" s="31" t="s">
        <v>582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531</v>
      </c>
      <c r="D208" s="31" t="s">
        <v>532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533</v>
      </c>
      <c r="D212" s="31" t="s">
        <v>534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287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314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497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497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2025-07-24T03:26:12Z</cp:lastPrinted>
  <dcterms:created xsi:type="dcterms:W3CDTF">2009-04-20T08:11:00Z</dcterms:created>
  <dcterms:modified xsi:type="dcterms:W3CDTF">2025-07-24T03:26:38Z</dcterms:modified>
</cp:coreProperties>
</file>